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ec\Downloads\"/>
    </mc:Choice>
  </mc:AlternateContent>
  <bookViews>
    <workbookView xWindow="0" yWindow="0" windowWidth="24000" windowHeight="9570" tabRatio="749" firstSheet="3" activeTab="24"/>
  </bookViews>
  <sheets>
    <sheet name="2001" sheetId="9" r:id="rId1"/>
    <sheet name="2002" sheetId="7" r:id="rId2"/>
    <sheet name="2003" sheetId="8" r:id="rId3"/>
    <sheet name="2004" sheetId="11" r:id="rId4"/>
    <sheet name="2005" sheetId="12" r:id="rId5"/>
    <sheet name="2006" sheetId="13" r:id="rId6"/>
    <sheet name="2007" sheetId="15" r:id="rId7"/>
    <sheet name="2008" sheetId="16" r:id="rId8"/>
    <sheet name="2009" sheetId="17" r:id="rId9"/>
    <sheet name="2010" sheetId="18" r:id="rId10"/>
    <sheet name="2011" sheetId="19" r:id="rId11"/>
    <sheet name="2012" sheetId="20" r:id="rId12"/>
    <sheet name="2013" sheetId="21" r:id="rId13"/>
    <sheet name="2014" sheetId="22" r:id="rId14"/>
    <sheet name="2015" sheetId="23" r:id="rId15"/>
    <sheet name="2016" sheetId="24" r:id="rId16"/>
    <sheet name="2017" sheetId="25" r:id="rId17"/>
    <sheet name="2018" sheetId="27" r:id="rId18"/>
    <sheet name="2019" sheetId="29" r:id="rId19"/>
    <sheet name="2020" sheetId="30" r:id="rId20"/>
    <sheet name="2021" sheetId="31" r:id="rId21"/>
    <sheet name="2022" sheetId="32" r:id="rId22"/>
    <sheet name="2023" sheetId="33" r:id="rId23"/>
    <sheet name="2024" sheetId="35" r:id="rId24"/>
    <sheet name="2025" sheetId="37" r:id="rId25"/>
  </sheets>
  <definedNames>
    <definedName name="_xlnm.Print_Area" localSheetId="0">'2001'!$A$1:$G$9</definedName>
    <definedName name="_xlnm.Print_Area" localSheetId="1">'2002'!$A$1:$K$13</definedName>
    <definedName name="_xlnm.Print_Area" localSheetId="2">'2003'!$A$1:$K$10</definedName>
    <definedName name="_xlnm.Print_Area" localSheetId="17">'2018'!$A$1:$K$15</definedName>
    <definedName name="_xlnm.Print_Area" localSheetId="18">'2019'!$A$1:$I$10</definedName>
    <definedName name="_xlnm.Print_Area" localSheetId="23">'2024'!$A$1:$O$14</definedName>
    <definedName name="_xlnm.Print_Area" localSheetId="24">'2025'!$A$1:$I$11</definedName>
    <definedName name="_xlnm.Print_Titles" localSheetId="0">'2001'!#REF!</definedName>
    <definedName name="_xlnm.Print_Titles" localSheetId="1">'2002'!#REF!</definedName>
  </definedNames>
  <calcPr calcId="152511"/>
</workbook>
</file>

<file path=xl/calcChain.xml><?xml version="1.0" encoding="utf-8"?>
<calcChain xmlns="http://schemas.openxmlformats.org/spreadsheetml/2006/main">
  <c r="B10" i="37" l="1"/>
  <c r="B11" i="37"/>
  <c r="B9" i="37"/>
  <c r="B8" i="37"/>
  <c r="B7" i="37"/>
  <c r="I5" i="37"/>
  <c r="H5" i="37"/>
  <c r="G5" i="37"/>
  <c r="F5" i="37"/>
  <c r="E5" i="37"/>
  <c r="D5" i="37"/>
  <c r="C5" i="37"/>
  <c r="B5" i="37" l="1"/>
  <c r="D6" i="37" s="1"/>
  <c r="B10" i="35"/>
  <c r="E6" i="37" l="1"/>
  <c r="G6" i="37"/>
  <c r="H6" i="37"/>
  <c r="I6" i="37"/>
  <c r="C6" i="37"/>
  <c r="F6" i="37"/>
  <c r="B9" i="35"/>
  <c r="K5" i="35"/>
  <c r="B6" i="37" l="1"/>
  <c r="B9" i="32"/>
  <c r="B10" i="32"/>
  <c r="B11" i="32"/>
  <c r="B12" i="32"/>
  <c r="B13" i="32"/>
  <c r="B14" i="32"/>
  <c r="B15" i="32"/>
  <c r="N5" i="35" l="1"/>
  <c r="J5" i="35"/>
  <c r="E5" i="35"/>
  <c r="F5" i="35"/>
  <c r="O5" i="35"/>
  <c r="L5" i="35"/>
  <c r="H5" i="35"/>
  <c r="B14" i="35"/>
  <c r="B13" i="35"/>
  <c r="B12" i="35"/>
  <c r="B11" i="35"/>
  <c r="B8" i="35"/>
  <c r="B7" i="35"/>
  <c r="M5" i="35"/>
  <c r="I5" i="35"/>
  <c r="G5" i="35"/>
  <c r="D5" i="35"/>
  <c r="C5" i="35"/>
  <c r="B5" i="35" l="1"/>
  <c r="N6" i="35" l="1"/>
  <c r="K6" i="35"/>
  <c r="L6" i="35"/>
  <c r="J6" i="35"/>
  <c r="O6" i="35"/>
  <c r="C6" i="35"/>
  <c r="E6" i="35"/>
  <c r="H6" i="35"/>
  <c r="F6" i="35"/>
  <c r="M6" i="35"/>
  <c r="G6" i="35"/>
  <c r="D6" i="35"/>
  <c r="I6" i="35"/>
  <c r="D5" i="33"/>
  <c r="E5" i="33"/>
  <c r="F5" i="33"/>
  <c r="G5" i="33"/>
  <c r="H5" i="33"/>
  <c r="I5" i="33"/>
  <c r="J5" i="33"/>
  <c r="C5" i="33"/>
  <c r="B10" i="33"/>
  <c r="B9" i="33"/>
  <c r="B8" i="33"/>
  <c r="B7" i="33"/>
  <c r="B5" i="33" l="1"/>
  <c r="B6" i="35"/>
  <c r="G6" i="33"/>
  <c r="D5" i="32"/>
  <c r="E6" i="33" l="1"/>
  <c r="I6" i="33"/>
  <c r="C6" i="33"/>
  <c r="F6" i="33"/>
  <c r="D6" i="33"/>
  <c r="J6" i="33"/>
  <c r="H6" i="33"/>
  <c r="B6" i="33" l="1"/>
  <c r="B16" i="32"/>
  <c r="B17" i="32"/>
  <c r="B8" i="32"/>
  <c r="B7" i="32"/>
  <c r="I5" i="32"/>
  <c r="H5" i="32"/>
  <c r="G5" i="32"/>
  <c r="F5" i="32"/>
  <c r="E5" i="32"/>
  <c r="C5" i="32"/>
  <c r="B5" i="32" l="1"/>
  <c r="C6" i="32"/>
  <c r="B10" i="31"/>
  <c r="B9" i="31"/>
  <c r="B8" i="31"/>
  <c r="B7" i="31"/>
  <c r="J5" i="31"/>
  <c r="I5" i="31"/>
  <c r="H5" i="31"/>
  <c r="G5" i="31"/>
  <c r="F5" i="31"/>
  <c r="E5" i="31"/>
  <c r="D5" i="31"/>
  <c r="C5" i="31"/>
  <c r="I6" i="32" l="1"/>
  <c r="H6" i="32"/>
  <c r="F6" i="32"/>
  <c r="D6" i="32"/>
  <c r="E6" i="32"/>
  <c r="G6" i="32"/>
  <c r="B5" i="31"/>
  <c r="J6" i="31" s="1"/>
  <c r="N5" i="30"/>
  <c r="H5" i="30"/>
  <c r="I5" i="30"/>
  <c r="J5" i="30"/>
  <c r="K5" i="30"/>
  <c r="L5" i="30"/>
  <c r="M5" i="30"/>
  <c r="B13" i="30"/>
  <c r="B12" i="30"/>
  <c r="B11" i="30"/>
  <c r="B10" i="30"/>
  <c r="B9" i="30"/>
  <c r="B8" i="30"/>
  <c r="B7" i="30"/>
  <c r="O5" i="30"/>
  <c r="G5" i="30"/>
  <c r="F5" i="30"/>
  <c r="E5" i="30"/>
  <c r="D5" i="30"/>
  <c r="C5" i="30"/>
  <c r="B6" i="32" l="1"/>
  <c r="G6" i="31"/>
  <c r="D6" i="31"/>
  <c r="I6" i="31"/>
  <c r="C6" i="31"/>
  <c r="E6" i="31"/>
  <c r="F6" i="31"/>
  <c r="H6" i="31"/>
  <c r="B5" i="30"/>
  <c r="J6" i="30" s="1"/>
  <c r="F6" i="30"/>
  <c r="B10" i="29"/>
  <c r="B9" i="29"/>
  <c r="B8" i="29"/>
  <c r="B7" i="29"/>
  <c r="I5" i="29"/>
  <c r="H5" i="29"/>
  <c r="G5" i="29"/>
  <c r="F5" i="29"/>
  <c r="E5" i="29"/>
  <c r="D5" i="29"/>
  <c r="C5" i="29"/>
  <c r="B15" i="27"/>
  <c r="C5" i="27"/>
  <c r="D5" i="27"/>
  <c r="E5" i="27"/>
  <c r="F5" i="27"/>
  <c r="G5" i="27"/>
  <c r="H5" i="27"/>
  <c r="I5" i="27"/>
  <c r="J5" i="27"/>
  <c r="K5" i="27"/>
  <c r="B14" i="27"/>
  <c r="B8" i="27"/>
  <c r="B9" i="27"/>
  <c r="B10" i="27"/>
  <c r="B11" i="27"/>
  <c r="B12" i="27"/>
  <c r="B13" i="27"/>
  <c r="B7" i="27"/>
  <c r="J5" i="25"/>
  <c r="C5" i="25"/>
  <c r="D5" i="25"/>
  <c r="E5" i="25"/>
  <c r="F5" i="25"/>
  <c r="G5" i="25"/>
  <c r="H5" i="25"/>
  <c r="I5" i="25"/>
  <c r="B11" i="25"/>
  <c r="B10" i="25"/>
  <c r="B13" i="24"/>
  <c r="B8" i="24"/>
  <c r="B9" i="24"/>
  <c r="B10" i="24"/>
  <c r="B11" i="24"/>
  <c r="B12" i="24"/>
  <c r="B7" i="24"/>
  <c r="B8" i="25"/>
  <c r="B9" i="25"/>
  <c r="B7" i="25"/>
  <c r="I5" i="24"/>
  <c r="G5" i="24"/>
  <c r="E5" i="24"/>
  <c r="F5" i="24"/>
  <c r="H5" i="24"/>
  <c r="D5" i="24"/>
  <c r="C5" i="24"/>
  <c r="B10" i="23"/>
  <c r="B9" i="23"/>
  <c r="B5" i="23" s="1"/>
  <c r="B8" i="23"/>
  <c r="B7" i="23"/>
  <c r="B13" i="22"/>
  <c r="B11" i="22"/>
  <c r="B9" i="22"/>
  <c r="B10" i="22"/>
  <c r="B12" i="22"/>
  <c r="E5" i="23"/>
  <c r="D5" i="23"/>
  <c r="C5" i="23"/>
  <c r="C5" i="22"/>
  <c r="D5" i="22"/>
  <c r="E5" i="22"/>
  <c r="F5" i="22"/>
  <c r="B15" i="22"/>
  <c r="B14" i="22"/>
  <c r="B8" i="22"/>
  <c r="B7" i="22"/>
  <c r="C5" i="21"/>
  <c r="D5" i="21"/>
  <c r="E5" i="21"/>
  <c r="F5" i="21"/>
  <c r="B8" i="21"/>
  <c r="B9" i="21"/>
  <c r="B10" i="21"/>
  <c r="B7" i="21"/>
  <c r="B13" i="20"/>
  <c r="C5" i="20"/>
  <c r="D5" i="20"/>
  <c r="E5" i="20"/>
  <c r="F5" i="20"/>
  <c r="G5" i="20"/>
  <c r="H5" i="20"/>
  <c r="I5" i="20"/>
  <c r="J5" i="20"/>
  <c r="B11" i="20"/>
  <c r="B10" i="20"/>
  <c r="B9" i="20"/>
  <c r="B8" i="20"/>
  <c r="B7" i="20"/>
  <c r="B5" i="20" s="1"/>
  <c r="D5" i="9"/>
  <c r="E5" i="9"/>
  <c r="F5" i="9"/>
  <c r="G5" i="9"/>
  <c r="C5" i="9"/>
  <c r="B7" i="19"/>
  <c r="B8" i="19"/>
  <c r="B9" i="19"/>
  <c r="B10" i="19"/>
  <c r="C5" i="19"/>
  <c r="D5" i="19"/>
  <c r="E5" i="19"/>
  <c r="F5" i="19"/>
  <c r="G5" i="19"/>
  <c r="H5" i="19"/>
  <c r="I5" i="19"/>
  <c r="J5" i="19"/>
  <c r="K5" i="19"/>
  <c r="C5" i="18"/>
  <c r="B10" i="18"/>
  <c r="D5" i="18"/>
  <c r="E5" i="18"/>
  <c r="F5" i="18"/>
  <c r="G5" i="18"/>
  <c r="H5" i="18"/>
  <c r="I5" i="18"/>
  <c r="J5" i="18"/>
  <c r="K5" i="18"/>
  <c r="B15" i="18"/>
  <c r="B8" i="18"/>
  <c r="B9" i="18"/>
  <c r="B11" i="18"/>
  <c r="B12" i="18"/>
  <c r="B13" i="18"/>
  <c r="B14" i="18"/>
  <c r="B7" i="18"/>
  <c r="B5" i="18" s="1"/>
  <c r="B10" i="17"/>
  <c r="G5" i="17"/>
  <c r="B9" i="17"/>
  <c r="B8" i="17"/>
  <c r="B7" i="17"/>
  <c r="I5" i="17"/>
  <c r="H5" i="17"/>
  <c r="F5" i="17"/>
  <c r="E5" i="17"/>
  <c r="D5" i="17"/>
  <c r="C5" i="17"/>
  <c r="B12" i="16"/>
  <c r="D5" i="16"/>
  <c r="E5" i="16"/>
  <c r="F5" i="16"/>
  <c r="G5" i="16"/>
  <c r="H5" i="16"/>
  <c r="I5" i="16"/>
  <c r="M5" i="16"/>
  <c r="J5" i="16"/>
  <c r="K5" i="16"/>
  <c r="C5" i="16"/>
  <c r="L5" i="16"/>
  <c r="B7" i="16"/>
  <c r="B8" i="16"/>
  <c r="B9" i="16"/>
  <c r="B10" i="16"/>
  <c r="B11" i="16"/>
  <c r="B11" i="15"/>
  <c r="B8" i="15"/>
  <c r="B9" i="15"/>
  <c r="B10" i="15"/>
  <c r="B7" i="15"/>
  <c r="C5" i="15"/>
  <c r="D5" i="15"/>
  <c r="E5" i="15"/>
  <c r="F5" i="15"/>
  <c r="G5" i="15"/>
  <c r="H5" i="15"/>
  <c r="I5" i="15"/>
  <c r="J5" i="15"/>
  <c r="K5" i="15"/>
  <c r="L5" i="15"/>
  <c r="B9" i="13"/>
  <c r="B7" i="13"/>
  <c r="B8" i="13"/>
  <c r="B10" i="13"/>
  <c r="B11" i="13"/>
  <c r="B12" i="13"/>
  <c r="B13" i="13"/>
  <c r="F5" i="13"/>
  <c r="E5" i="13"/>
  <c r="G5" i="13"/>
  <c r="H5" i="13"/>
  <c r="C5" i="13"/>
  <c r="D5" i="13"/>
  <c r="B8" i="12"/>
  <c r="B9" i="12"/>
  <c r="B10" i="12"/>
  <c r="B7" i="12"/>
  <c r="C5" i="12"/>
  <c r="D5" i="12"/>
  <c r="E5" i="12"/>
  <c r="F5" i="12"/>
  <c r="G5" i="12"/>
  <c r="B9" i="9"/>
  <c r="B8" i="9"/>
  <c r="B7" i="9"/>
  <c r="B6" i="9"/>
  <c r="K6" i="7"/>
  <c r="K5" i="7" s="1"/>
  <c r="K11" i="7"/>
  <c r="J6" i="7"/>
  <c r="J11" i="7"/>
  <c r="J5" i="7" s="1"/>
  <c r="I6" i="7"/>
  <c r="I5" i="7" s="1"/>
  <c r="I11" i="7"/>
  <c r="H6" i="7"/>
  <c r="H11" i="7"/>
  <c r="G6" i="7"/>
  <c r="G11" i="7"/>
  <c r="G5" i="7" s="1"/>
  <c r="F6" i="7"/>
  <c r="F11" i="7"/>
  <c r="E6" i="7"/>
  <c r="E11" i="7"/>
  <c r="D6" i="7"/>
  <c r="D11" i="7"/>
  <c r="C6" i="7"/>
  <c r="C11" i="7"/>
  <c r="B7" i="7"/>
  <c r="B8" i="7"/>
  <c r="B6" i="7" s="1"/>
  <c r="B9" i="7"/>
  <c r="B12" i="7"/>
  <c r="B13" i="7"/>
  <c r="B11" i="7" s="1"/>
  <c r="E5" i="8"/>
  <c r="B7" i="8"/>
  <c r="B8" i="8"/>
  <c r="B9" i="8"/>
  <c r="B10" i="8"/>
  <c r="C5" i="8"/>
  <c r="D5" i="8"/>
  <c r="F5" i="8"/>
  <c r="J5" i="8"/>
  <c r="G5" i="8"/>
  <c r="H5" i="8"/>
  <c r="I5" i="8"/>
  <c r="K5" i="8"/>
  <c r="C5" i="11"/>
  <c r="B10" i="11"/>
  <c r="B11" i="11"/>
  <c r="B7" i="11"/>
  <c r="B8" i="11"/>
  <c r="B9" i="11"/>
  <c r="D5" i="11"/>
  <c r="E5" i="11"/>
  <c r="F5" i="11"/>
  <c r="G5" i="11"/>
  <c r="H5" i="11"/>
  <c r="I5" i="11"/>
  <c r="H5" i="7" l="1"/>
  <c r="B5" i="22"/>
  <c r="D6" i="22" s="1"/>
  <c r="H6" i="24"/>
  <c r="B5" i="24"/>
  <c r="B5" i="25"/>
  <c r="C5" i="7"/>
  <c r="E5" i="7"/>
  <c r="B5" i="15"/>
  <c r="M6" i="30"/>
  <c r="B5" i="7"/>
  <c r="B5" i="29"/>
  <c r="D6" i="30"/>
  <c r="C6" i="15"/>
  <c r="F6" i="15"/>
  <c r="L6" i="15"/>
  <c r="G6" i="15"/>
  <c r="D6" i="15"/>
  <c r="K6" i="15"/>
  <c r="I6" i="18"/>
  <c r="D6" i="18"/>
  <c r="J6" i="18"/>
  <c r="C6" i="18"/>
  <c r="E6" i="22"/>
  <c r="C6" i="22"/>
  <c r="F6" i="22"/>
  <c r="D6" i="23"/>
  <c r="E6" i="23"/>
  <c r="G6" i="24"/>
  <c r="C6" i="24"/>
  <c r="F6" i="24"/>
  <c r="D6" i="25"/>
  <c r="E6" i="25"/>
  <c r="C6" i="25"/>
  <c r="G6" i="25"/>
  <c r="H6" i="25"/>
  <c r="I6" i="25"/>
  <c r="J6" i="25"/>
  <c r="B5" i="13"/>
  <c r="J6" i="15"/>
  <c r="B5" i="16"/>
  <c r="M6" i="16" s="1"/>
  <c r="B5" i="19"/>
  <c r="B5" i="9"/>
  <c r="B5" i="27"/>
  <c r="C6" i="27" s="1"/>
  <c r="K6" i="18"/>
  <c r="B5" i="8"/>
  <c r="K6" i="8" s="1"/>
  <c r="D5" i="7"/>
  <c r="F5" i="7"/>
  <c r="B5" i="12"/>
  <c r="C6" i="12" s="1"/>
  <c r="I6" i="15"/>
  <c r="E6" i="15"/>
  <c r="E6" i="18"/>
  <c r="B5" i="21"/>
  <c r="C6" i="21" s="1"/>
  <c r="C6" i="23"/>
  <c r="B6" i="23" s="1"/>
  <c r="E6" i="24"/>
  <c r="C6" i="30"/>
  <c r="K6" i="30"/>
  <c r="H6" i="30"/>
  <c r="F6" i="25"/>
  <c r="B5" i="11"/>
  <c r="C6" i="11" s="1"/>
  <c r="C6" i="13"/>
  <c r="H6" i="15"/>
  <c r="B5" i="17"/>
  <c r="E6" i="17" s="1"/>
  <c r="O6" i="30"/>
  <c r="I6" i="30"/>
  <c r="L6" i="30"/>
  <c r="B6" i="31"/>
  <c r="E6" i="30"/>
  <c r="N6" i="30"/>
  <c r="G6" i="30"/>
  <c r="C6" i="29"/>
  <c r="G6" i="29"/>
  <c r="D6" i="29"/>
  <c r="H6" i="29"/>
  <c r="H6" i="11"/>
  <c r="E6" i="11"/>
  <c r="I6" i="17"/>
  <c r="C6" i="17"/>
  <c r="F6" i="17"/>
  <c r="F6" i="13"/>
  <c r="H6" i="13"/>
  <c r="G6" i="13"/>
  <c r="D6" i="13"/>
  <c r="I6" i="16"/>
  <c r="D6" i="17"/>
  <c r="G6" i="17"/>
  <c r="H6" i="19"/>
  <c r="C6" i="19"/>
  <c r="F6" i="19"/>
  <c r="E6" i="19"/>
  <c r="D6" i="19"/>
  <c r="I6" i="19"/>
  <c r="J6" i="19"/>
  <c r="E6" i="27"/>
  <c r="J6" i="27"/>
  <c r="D6" i="8"/>
  <c r="J6" i="8"/>
  <c r="H6" i="8"/>
  <c r="G6" i="8"/>
  <c r="F6" i="8"/>
  <c r="C6" i="8"/>
  <c r="E6" i="8"/>
  <c r="G6" i="12"/>
  <c r="E6" i="12"/>
  <c r="E6" i="13"/>
  <c r="K6" i="19"/>
  <c r="G6" i="19"/>
  <c r="E6" i="20"/>
  <c r="E6" i="21"/>
  <c r="F6" i="21"/>
  <c r="H6" i="17"/>
  <c r="D6" i="20"/>
  <c r="I6" i="20"/>
  <c r="F6" i="20"/>
  <c r="H6" i="20"/>
  <c r="J6" i="20"/>
  <c r="C6" i="20"/>
  <c r="G6" i="20"/>
  <c r="F6" i="18"/>
  <c r="I6" i="24"/>
  <c r="H6" i="18"/>
  <c r="D6" i="24"/>
  <c r="G6" i="18"/>
  <c r="E6" i="29"/>
  <c r="I6" i="29"/>
  <c r="F6" i="29"/>
  <c r="B6" i="15" l="1"/>
  <c r="F6" i="16"/>
  <c r="G6" i="11"/>
  <c r="D6" i="21"/>
  <c r="B6" i="13"/>
  <c r="I6" i="11"/>
  <c r="I6" i="8"/>
  <c r="B6" i="8" s="1"/>
  <c r="B6" i="21"/>
  <c r="D6" i="27"/>
  <c r="G6" i="27"/>
  <c r="I6" i="27"/>
  <c r="C6" i="16"/>
  <c r="B6" i="16" s="1"/>
  <c r="H6" i="16"/>
  <c r="B6" i="30"/>
  <c r="D6" i="12"/>
  <c r="B6" i="12" s="1"/>
  <c r="B6" i="25"/>
  <c r="B6" i="22"/>
  <c r="B6" i="18"/>
  <c r="D6" i="16"/>
  <c r="H6" i="27"/>
  <c r="K6" i="27"/>
  <c r="K6" i="16"/>
  <c r="J6" i="16"/>
  <c r="F6" i="11"/>
  <c r="B6" i="11" s="1"/>
  <c r="D6" i="11"/>
  <c r="F6" i="12"/>
  <c r="B6" i="24"/>
  <c r="F6" i="27"/>
  <c r="B6" i="27" s="1"/>
  <c r="E6" i="16"/>
  <c r="G6" i="16"/>
  <c r="L6" i="16"/>
  <c r="B6" i="29"/>
  <c r="B6" i="20"/>
  <c r="B6" i="19"/>
  <c r="B6" i="17"/>
</calcChain>
</file>

<file path=xl/sharedStrings.xml><?xml version="1.0" encoding="utf-8"?>
<sst xmlns="http://schemas.openxmlformats.org/spreadsheetml/2006/main" count="550" uniqueCount="242">
  <si>
    <t>민주당</t>
    <phoneticPr fontId="5" type="noConversion"/>
  </si>
  <si>
    <t>자민련</t>
    <phoneticPr fontId="5" type="noConversion"/>
  </si>
  <si>
    <t>한나라당</t>
    <phoneticPr fontId="5" type="noConversion"/>
  </si>
  <si>
    <t>민주국민당</t>
    <phoneticPr fontId="5" type="noConversion"/>
  </si>
  <si>
    <t>지방선거
보조금</t>
    <phoneticPr fontId="5" type="noConversion"/>
  </si>
  <si>
    <t>한국미래연합</t>
    <phoneticPr fontId="5" type="noConversion"/>
  </si>
  <si>
    <t>민주노동당</t>
    <phoneticPr fontId="5" type="noConversion"/>
  </si>
  <si>
    <t>대선
보조금</t>
    <phoneticPr fontId="5" type="noConversion"/>
  </si>
  <si>
    <t>하나로국민연합</t>
    <phoneticPr fontId="5" type="noConversion"/>
  </si>
  <si>
    <t>개혁국민정당</t>
    <phoneticPr fontId="5" type="noConversion"/>
  </si>
  <si>
    <t>국민통합21</t>
    <phoneticPr fontId="5" type="noConversion"/>
  </si>
  <si>
    <t>(단위 : 원)</t>
    <phoneticPr fontId="5" type="noConversion"/>
  </si>
  <si>
    <t>선거
소계</t>
    <phoneticPr fontId="5" type="noConversion"/>
  </si>
  <si>
    <t>경상
소계</t>
    <phoneticPr fontId="5" type="noConversion"/>
  </si>
  <si>
    <t>(단위 : 원)</t>
    <phoneticPr fontId="5" type="noConversion"/>
  </si>
  <si>
    <t>한나라당</t>
    <phoneticPr fontId="5" type="noConversion"/>
  </si>
  <si>
    <t>민주당</t>
    <phoneticPr fontId="5" type="noConversion"/>
  </si>
  <si>
    <t>자민련</t>
    <phoneticPr fontId="5" type="noConversion"/>
  </si>
  <si>
    <t>개혁국민정당</t>
    <phoneticPr fontId="5" type="noConversion"/>
  </si>
  <si>
    <t>국민통합21</t>
    <phoneticPr fontId="5" type="noConversion"/>
  </si>
  <si>
    <t>민주국민당</t>
    <phoneticPr fontId="5" type="noConversion"/>
  </si>
  <si>
    <t>하나로국민연합</t>
    <phoneticPr fontId="5" type="noConversion"/>
  </si>
  <si>
    <t>민주노동당</t>
    <phoneticPr fontId="5" type="noConversion"/>
  </si>
  <si>
    <t>1/4분기</t>
    <phoneticPr fontId="5" type="noConversion"/>
  </si>
  <si>
    <t>2/4분기</t>
    <phoneticPr fontId="5" type="noConversion"/>
  </si>
  <si>
    <t>3/4분기</t>
    <phoneticPr fontId="5" type="noConversion"/>
  </si>
  <si>
    <t>4/4분기</t>
    <phoneticPr fontId="5" type="noConversion"/>
  </si>
  <si>
    <t>총지급액</t>
    <phoneticPr fontId="5" type="noConversion"/>
  </si>
  <si>
    <t>총지급액</t>
    <phoneticPr fontId="5" type="noConversion"/>
  </si>
  <si>
    <t>(단위 : 원)</t>
    <phoneticPr fontId="5" type="noConversion"/>
  </si>
  <si>
    <t>한나라당</t>
    <phoneticPr fontId="5" type="noConversion"/>
  </si>
  <si>
    <t>한국신당</t>
    <phoneticPr fontId="5" type="noConversion"/>
  </si>
  <si>
    <t>열린우리당</t>
    <phoneticPr fontId="5" type="noConversion"/>
  </si>
  <si>
    <t>지급총액</t>
    <phoneticPr fontId="5" type="noConversion"/>
  </si>
  <si>
    <t>총지급액
(A)</t>
    <phoneticPr fontId="5" type="noConversion"/>
  </si>
  <si>
    <t>(단위 : 원)</t>
    <phoneticPr fontId="5" type="noConversion"/>
  </si>
  <si>
    <t>제17대총선</t>
    <phoneticPr fontId="5" type="noConversion"/>
  </si>
  <si>
    <t>2002년도 정당별 정당보조금 지급내역</t>
    <phoneticPr fontId="5" type="noConversion"/>
  </si>
  <si>
    <t>2001년도 정당별 정당보조금 지급내역</t>
    <phoneticPr fontId="5" type="noConversion"/>
  </si>
  <si>
    <t>2003년도 정당별 국고보조금 지급내역</t>
    <phoneticPr fontId="5" type="noConversion"/>
  </si>
  <si>
    <t>2004년도 정당별 국고보조금 지급내역</t>
    <phoneticPr fontId="5" type="noConversion"/>
  </si>
  <si>
    <t>총지급액
(A)</t>
    <phoneticPr fontId="5" type="noConversion"/>
  </si>
  <si>
    <t>민주노동당</t>
    <phoneticPr fontId="5" type="noConversion"/>
  </si>
  <si>
    <t>지급총액</t>
    <phoneticPr fontId="5" type="noConversion"/>
  </si>
  <si>
    <t>열린우리당</t>
    <phoneticPr fontId="5" type="noConversion"/>
  </si>
  <si>
    <t>한나라당</t>
    <phoneticPr fontId="5" type="noConversion"/>
  </si>
  <si>
    <t>민주노동당</t>
    <phoneticPr fontId="5" type="noConversion"/>
  </si>
  <si>
    <t>총지급액
(A)</t>
    <phoneticPr fontId="5" type="noConversion"/>
  </si>
  <si>
    <t>1/4분기</t>
    <phoneticPr fontId="5" type="noConversion"/>
  </si>
  <si>
    <t>2/4분기</t>
    <phoneticPr fontId="5" type="noConversion"/>
  </si>
  <si>
    <t>3/4분기</t>
    <phoneticPr fontId="5" type="noConversion"/>
  </si>
  <si>
    <t>4/4분기</t>
    <phoneticPr fontId="5" type="noConversion"/>
  </si>
  <si>
    <t>2005년도 정당별 국고보조금 지급내역</t>
    <phoneticPr fontId="5" type="noConversion"/>
  </si>
  <si>
    <t>민   주   당</t>
    <phoneticPr fontId="5" type="noConversion"/>
  </si>
  <si>
    <t>자유민주연합</t>
    <phoneticPr fontId="5" type="noConversion"/>
  </si>
  <si>
    <t>지급총액</t>
    <phoneticPr fontId="5" type="noConversion"/>
  </si>
  <si>
    <t>열린우리당</t>
    <phoneticPr fontId="5" type="noConversion"/>
  </si>
  <si>
    <t>한나라당</t>
    <phoneticPr fontId="5" type="noConversion"/>
  </si>
  <si>
    <t>민주노동당</t>
    <phoneticPr fontId="5" type="noConversion"/>
  </si>
  <si>
    <t>민   주   당</t>
    <phoneticPr fontId="5" type="noConversion"/>
  </si>
  <si>
    <t>자유민주연합</t>
    <phoneticPr fontId="5" type="noConversion"/>
  </si>
  <si>
    <t>총지급액
(A)</t>
    <phoneticPr fontId="5" type="noConversion"/>
  </si>
  <si>
    <t>1/4분기</t>
    <phoneticPr fontId="5" type="noConversion"/>
  </si>
  <si>
    <t>2/4분기</t>
    <phoneticPr fontId="5" type="noConversion"/>
  </si>
  <si>
    <t>3/4분기</t>
    <phoneticPr fontId="5" type="noConversion"/>
  </si>
  <si>
    <t>2006년도 정당별 국고보조금 지급내역</t>
    <phoneticPr fontId="5" type="noConversion"/>
  </si>
  <si>
    <t>국민중심당</t>
    <phoneticPr fontId="5" type="noConversion"/>
  </si>
  <si>
    <t>선거보조금</t>
    <phoneticPr fontId="5" type="noConversion"/>
  </si>
  <si>
    <t>4/4분기</t>
    <phoneticPr fontId="5" type="noConversion"/>
  </si>
  <si>
    <t>2007년도 정당별 국고보조금 지급액</t>
    <phoneticPr fontId="5" type="noConversion"/>
  </si>
  <si>
    <t>지급총액</t>
    <phoneticPr fontId="5" type="noConversion"/>
  </si>
  <si>
    <t>(단위 : 원)</t>
    <phoneticPr fontId="5" type="noConversion"/>
  </si>
  <si>
    <t>지급총액</t>
    <phoneticPr fontId="5" type="noConversion"/>
  </si>
  <si>
    <t>한나라당</t>
    <phoneticPr fontId="5" type="noConversion"/>
  </si>
  <si>
    <t>대통합민주신당</t>
    <phoneticPr fontId="5" type="noConversion"/>
  </si>
  <si>
    <t>열린우리당</t>
    <phoneticPr fontId="5" type="noConversion"/>
  </si>
  <si>
    <t>중도개혁통합신당</t>
    <phoneticPr fontId="5" type="noConversion"/>
  </si>
  <si>
    <t>민   주   당</t>
    <phoneticPr fontId="5" type="noConversion"/>
  </si>
  <si>
    <t>민주노동당</t>
    <phoneticPr fontId="5" type="noConversion"/>
  </si>
  <si>
    <t>중도통합민주당</t>
    <phoneticPr fontId="5" type="noConversion"/>
  </si>
  <si>
    <t>국민중심당</t>
    <phoneticPr fontId="5" type="noConversion"/>
  </si>
  <si>
    <t>참주인연합</t>
    <phoneticPr fontId="5" type="noConversion"/>
  </si>
  <si>
    <t>창조한국당</t>
    <phoneticPr fontId="5" type="noConversion"/>
  </si>
  <si>
    <t>총지급액
(A)</t>
    <phoneticPr fontId="5" type="noConversion"/>
  </si>
  <si>
    <t>1/4분기</t>
    <phoneticPr fontId="5" type="noConversion"/>
  </si>
  <si>
    <t>2/4분기</t>
    <phoneticPr fontId="5" type="noConversion"/>
  </si>
  <si>
    <t>3/4분기</t>
    <phoneticPr fontId="5" type="noConversion"/>
  </si>
  <si>
    <t>4/4분기</t>
    <phoneticPr fontId="5" type="noConversion"/>
  </si>
  <si>
    <t>선거보조금</t>
    <phoneticPr fontId="5" type="noConversion"/>
  </si>
  <si>
    <t>(단위 : 원)</t>
    <phoneticPr fontId="5" type="noConversion"/>
  </si>
  <si>
    <t>여성추천보조금
(지역구광역의원)</t>
    <phoneticPr fontId="5" type="noConversion"/>
  </si>
  <si>
    <t>여성추천보조금
(지역구기초의원)</t>
    <phoneticPr fontId="5" type="noConversion"/>
  </si>
  <si>
    <t>(단위 :원)</t>
    <phoneticPr fontId="5" type="noConversion"/>
  </si>
  <si>
    <t>2008년도 정당별 국고보조금 지급액</t>
    <phoneticPr fontId="5" type="noConversion"/>
  </si>
  <si>
    <t>대통합민주신당</t>
    <phoneticPr fontId="5" type="noConversion"/>
  </si>
  <si>
    <t>자유선진당</t>
    <phoneticPr fontId="5" type="noConversion"/>
  </si>
  <si>
    <t>참주인연합</t>
    <phoneticPr fontId="5" type="noConversion"/>
  </si>
  <si>
    <t>창조한국당</t>
    <phoneticPr fontId="5" type="noConversion"/>
  </si>
  <si>
    <t>친박연대</t>
    <phoneticPr fontId="5" type="noConversion"/>
  </si>
  <si>
    <t>통합민주당</t>
    <phoneticPr fontId="5" type="noConversion"/>
  </si>
  <si>
    <t>여성추천
보조금</t>
    <phoneticPr fontId="5" type="noConversion"/>
  </si>
  <si>
    <t>선거
보조금</t>
    <phoneticPr fontId="5" type="noConversion"/>
  </si>
  <si>
    <t>진보신당</t>
    <phoneticPr fontId="5" type="noConversion"/>
  </si>
  <si>
    <t>구)민   주   당</t>
    <phoneticPr fontId="5" type="noConversion"/>
  </si>
  <si>
    <t>2009년도 정당별 국고보조금 지급액</t>
    <phoneticPr fontId="5" type="noConversion"/>
  </si>
  <si>
    <t>지급총액</t>
    <phoneticPr fontId="5" type="noConversion"/>
  </si>
  <si>
    <t>한나라당</t>
    <phoneticPr fontId="5" type="noConversion"/>
  </si>
  <si>
    <t>민주당</t>
    <phoneticPr fontId="5" type="noConversion"/>
  </si>
  <si>
    <t>자유선진당</t>
    <phoneticPr fontId="5" type="noConversion"/>
  </si>
  <si>
    <t>민주노동당</t>
    <phoneticPr fontId="5" type="noConversion"/>
  </si>
  <si>
    <t>창조한국당</t>
    <phoneticPr fontId="5" type="noConversion"/>
  </si>
  <si>
    <t>진보신당</t>
    <phoneticPr fontId="5" type="noConversion"/>
  </si>
  <si>
    <t>총지급액
(A)</t>
    <phoneticPr fontId="5" type="noConversion"/>
  </si>
  <si>
    <t>1/4분기</t>
    <phoneticPr fontId="5" type="noConversion"/>
  </si>
  <si>
    <t>2/4분기</t>
    <phoneticPr fontId="5" type="noConversion"/>
  </si>
  <si>
    <t>3/4분기</t>
    <phoneticPr fontId="5" type="noConversion"/>
  </si>
  <si>
    <t>4/4분기</t>
    <phoneticPr fontId="5" type="noConversion"/>
  </si>
  <si>
    <t>2010년도 정당별 국고보조금 지급액</t>
    <phoneticPr fontId="5" type="noConversion"/>
  </si>
  <si>
    <t>선거보조금</t>
    <phoneticPr fontId="5" type="noConversion"/>
  </si>
  <si>
    <t>미래희망연대</t>
    <phoneticPr fontId="5" type="noConversion"/>
  </si>
  <si>
    <t>국민중심연합</t>
    <phoneticPr fontId="5" type="noConversion"/>
  </si>
  <si>
    <t>-</t>
    <phoneticPr fontId="5" type="noConversion"/>
  </si>
  <si>
    <t xml:space="preserve"> </t>
    <phoneticPr fontId="5" type="noConversion"/>
  </si>
  <si>
    <r>
      <t xml:space="preserve">여성추천
보조금
</t>
    </r>
    <r>
      <rPr>
        <sz val="6"/>
        <rFont val="굴림"/>
        <family val="3"/>
        <charset val="129"/>
      </rPr>
      <t>(지역구광역의원)</t>
    </r>
    <phoneticPr fontId="5" type="noConversion"/>
  </si>
  <si>
    <r>
      <t xml:space="preserve">여성추천
보조금
</t>
    </r>
    <r>
      <rPr>
        <sz val="6"/>
        <rFont val="굴림"/>
        <family val="3"/>
        <charset val="129"/>
      </rPr>
      <t>(지역구기초의원)</t>
    </r>
    <phoneticPr fontId="5" type="noConversion"/>
  </si>
  <si>
    <r>
      <t>장애인추천</t>
    </r>
    <r>
      <rPr>
        <sz val="9"/>
        <rFont val="굴림"/>
        <family val="3"/>
        <charset val="129"/>
      </rPr>
      <t xml:space="preserve">
보조금
</t>
    </r>
    <r>
      <rPr>
        <sz val="6"/>
        <rFont val="굴림"/>
        <family val="3"/>
        <charset val="129"/>
      </rPr>
      <t>(지역구광역의원)</t>
    </r>
    <phoneticPr fontId="5" type="noConversion"/>
  </si>
  <si>
    <r>
      <t>장애인추천</t>
    </r>
    <r>
      <rPr>
        <sz val="9"/>
        <rFont val="굴림"/>
        <family val="3"/>
        <charset val="129"/>
      </rPr>
      <t xml:space="preserve">
보조금
</t>
    </r>
    <r>
      <rPr>
        <sz val="6"/>
        <rFont val="굴림"/>
        <family val="3"/>
        <charset val="129"/>
      </rPr>
      <t>(지역구기초의원)</t>
    </r>
    <phoneticPr fontId="5" type="noConversion"/>
  </si>
  <si>
    <t>국민참여당</t>
    <phoneticPr fontId="5" type="noConversion"/>
  </si>
  <si>
    <t>-</t>
    <phoneticPr fontId="5" type="noConversion"/>
  </si>
  <si>
    <t>지급총액</t>
    <phoneticPr fontId="5" type="noConversion"/>
  </si>
  <si>
    <t>한나라당</t>
    <phoneticPr fontId="5" type="noConversion"/>
  </si>
  <si>
    <t>민주당</t>
    <phoneticPr fontId="5" type="noConversion"/>
  </si>
  <si>
    <t>자유선진당</t>
    <phoneticPr fontId="5" type="noConversion"/>
  </si>
  <si>
    <t>미래희망연대</t>
    <phoneticPr fontId="5" type="noConversion"/>
  </si>
  <si>
    <t>민주노동당</t>
    <phoneticPr fontId="5" type="noConversion"/>
  </si>
  <si>
    <t>창조한국당</t>
    <phoneticPr fontId="5" type="noConversion"/>
  </si>
  <si>
    <t>진보신당</t>
    <phoneticPr fontId="5" type="noConversion"/>
  </si>
  <si>
    <t>국민중심연합</t>
    <phoneticPr fontId="5" type="noConversion"/>
  </si>
  <si>
    <t>국민참여당</t>
    <phoneticPr fontId="5" type="noConversion"/>
  </si>
  <si>
    <t>총지급액
(A)</t>
    <phoneticPr fontId="5" type="noConversion"/>
  </si>
  <si>
    <t>1/4분기</t>
    <phoneticPr fontId="5" type="noConversion"/>
  </si>
  <si>
    <t>2/4분기</t>
    <phoneticPr fontId="5" type="noConversion"/>
  </si>
  <si>
    <t>3/4분기</t>
    <phoneticPr fontId="5" type="noConversion"/>
  </si>
  <si>
    <t>4/4분기</t>
    <phoneticPr fontId="5" type="noConversion"/>
  </si>
  <si>
    <t>2011년도 정당별 국고보조금 지급액</t>
    <phoneticPr fontId="5" type="noConversion"/>
  </si>
  <si>
    <t>2012년도 정당별 국고보조금 지급액</t>
    <phoneticPr fontId="5" type="noConversion"/>
  </si>
  <si>
    <t>새누리당</t>
    <phoneticPr fontId="5" type="noConversion"/>
  </si>
  <si>
    <t>민주통합당</t>
    <phoneticPr fontId="5" type="noConversion"/>
  </si>
  <si>
    <t>통합진보당</t>
    <phoneticPr fontId="5" type="noConversion"/>
  </si>
  <si>
    <t>국민생각</t>
    <phoneticPr fontId="5" type="noConversion"/>
  </si>
  <si>
    <t>선진통일당</t>
    <phoneticPr fontId="5" type="noConversion"/>
  </si>
  <si>
    <t>제19대 국선
선거보조금</t>
    <phoneticPr fontId="5" type="noConversion"/>
  </si>
  <si>
    <t>진보정의당</t>
    <phoneticPr fontId="5" type="noConversion"/>
  </si>
  <si>
    <t>4/4분기</t>
  </si>
  <si>
    <t>-</t>
  </si>
  <si>
    <t>제18대 대선
선거보조금</t>
    <phoneticPr fontId="5" type="noConversion"/>
  </si>
  <si>
    <t>-</t>
    <phoneticPr fontId="5" type="noConversion"/>
  </si>
  <si>
    <t>2013년도 정당별 국고보조금 지급액</t>
    <phoneticPr fontId="5" type="noConversion"/>
  </si>
  <si>
    <t>정의당</t>
    <phoneticPr fontId="5" type="noConversion"/>
  </si>
  <si>
    <t>2014년도 정당별 국고보조금 지급액</t>
    <phoneticPr fontId="5" type="noConversion"/>
  </si>
  <si>
    <t>새정치민주연합</t>
    <phoneticPr fontId="5" type="noConversion"/>
  </si>
  <si>
    <t>2015년도 정당별 국고보조금 지급액</t>
    <phoneticPr fontId="5" type="noConversion"/>
  </si>
  <si>
    <t>제6회 지선
선거보조금</t>
    <phoneticPr fontId="5" type="noConversion"/>
  </si>
  <si>
    <t>장애인추천
보조금</t>
    <phoneticPr fontId="5" type="noConversion"/>
  </si>
  <si>
    <r>
      <t xml:space="preserve">장애인추천
보조금
</t>
    </r>
    <r>
      <rPr>
        <sz val="6"/>
        <rFont val="굴림"/>
        <family val="3"/>
        <charset val="129"/>
      </rPr>
      <t>(지역구광역의원)</t>
    </r>
    <phoneticPr fontId="5" type="noConversion"/>
  </si>
  <si>
    <r>
      <t xml:space="preserve">장애인추천
보조금
</t>
    </r>
    <r>
      <rPr>
        <sz val="6"/>
        <rFont val="굴림"/>
        <family val="3"/>
        <charset val="129"/>
      </rPr>
      <t>(지역구기초의원)</t>
    </r>
    <phoneticPr fontId="5" type="noConversion"/>
  </si>
  <si>
    <t>2016년도 정당별 국고보조금 지급액</t>
    <phoneticPr fontId="5" type="noConversion"/>
  </si>
  <si>
    <t>더불어민주당</t>
    <phoneticPr fontId="5" type="noConversion"/>
  </si>
  <si>
    <t>국민의당</t>
    <phoneticPr fontId="5" type="noConversion"/>
  </si>
  <si>
    <t>제20대 국선
선거보조금</t>
    <phoneticPr fontId="5" type="noConversion"/>
  </si>
  <si>
    <t>기독자유당</t>
    <phoneticPr fontId="5" type="noConversion"/>
  </si>
  <si>
    <t>민중연합당</t>
    <phoneticPr fontId="5" type="noConversion"/>
  </si>
  <si>
    <t>2017년도 정당별 국고보조금 지급액</t>
    <phoneticPr fontId="5" type="noConversion"/>
  </si>
  <si>
    <t>더불어민주당</t>
    <phoneticPr fontId="5" type="noConversion"/>
  </si>
  <si>
    <t>자유한국당</t>
    <phoneticPr fontId="5" type="noConversion"/>
  </si>
  <si>
    <t>바른정당</t>
    <phoneticPr fontId="5" type="noConversion"/>
  </si>
  <si>
    <t>제19대 대선
선거보조금</t>
    <phoneticPr fontId="5" type="noConversion"/>
  </si>
  <si>
    <t>민중당</t>
    <phoneticPr fontId="5" type="noConversion"/>
  </si>
  <si>
    <t>대한애국당</t>
    <phoneticPr fontId="5" type="noConversion"/>
  </si>
  <si>
    <t>2018년도 정당별 국고보조금 지급액</t>
    <phoneticPr fontId="5" type="noConversion"/>
  </si>
  <si>
    <t>민주평화당</t>
    <phoneticPr fontId="5" type="noConversion"/>
  </si>
  <si>
    <t>바른미래당</t>
    <phoneticPr fontId="5" type="noConversion"/>
  </si>
  <si>
    <t>제7회 지선
선거보조금</t>
    <phoneticPr fontId="5" type="noConversion"/>
  </si>
  <si>
    <t>우리공화당
(전 대한애국당)</t>
    <phoneticPr fontId="5" type="noConversion"/>
  </si>
  <si>
    <t>2019년도 정당별 국고보조금 지급액</t>
    <phoneticPr fontId="5" type="noConversion"/>
  </si>
  <si>
    <t>자유한국당</t>
    <phoneticPr fontId="5" type="noConversion"/>
  </si>
  <si>
    <t>정의당</t>
    <phoneticPr fontId="5" type="noConversion"/>
  </si>
  <si>
    <t>2020년도 정당별 국고보조금 지급액</t>
    <phoneticPr fontId="5" type="noConversion"/>
  </si>
  <si>
    <t>단위 : 원</t>
    <phoneticPr fontId="5" type="noConversion"/>
  </si>
  <si>
    <t>더불어민주당</t>
  </si>
  <si>
    <t>국민의힘</t>
  </si>
  <si>
    <t>정의당</t>
  </si>
  <si>
    <t>국민의당</t>
  </si>
  <si>
    <t>열린민주당</t>
  </si>
  <si>
    <t>기본소득당</t>
  </si>
  <si>
    <t>시대전환</t>
  </si>
  <si>
    <t>민생당</t>
  </si>
  <si>
    <t>친박신당</t>
  </si>
  <si>
    <t>제21대 국선
선거보조금</t>
    <phoneticPr fontId="5" type="noConversion"/>
  </si>
  <si>
    <t>2021년도 정당별 국고보조금 지급액</t>
    <phoneticPr fontId="5" type="noConversion"/>
  </si>
  <si>
    <t>2022년도 정당별 국고보조금 지급액</t>
    <phoneticPr fontId="5" type="noConversion"/>
  </si>
  <si>
    <t>제8회 지선
선거보조금</t>
    <phoneticPr fontId="5" type="noConversion"/>
  </si>
  <si>
    <t>-</t>
    <phoneticPr fontId="5" type="noConversion"/>
  </si>
  <si>
    <t>여성추천보조금
(지역구기초의원)</t>
    <phoneticPr fontId="5" type="noConversion"/>
  </si>
  <si>
    <t>장애인추천보조금
(지역구기초의원)</t>
    <phoneticPr fontId="5" type="noConversion"/>
  </si>
  <si>
    <t>장애인추천보조금
(지역구광역의원)</t>
    <phoneticPr fontId="5" type="noConversion"/>
  </si>
  <si>
    <t>여성추천보조금
(지역구광역의원)</t>
    <phoneticPr fontId="5" type="noConversion"/>
  </si>
  <si>
    <t>청년추천보조금
(지역구기초의원)</t>
    <phoneticPr fontId="5" type="noConversion"/>
  </si>
  <si>
    <t>-</t>
    <phoneticPr fontId="5" type="noConversion"/>
  </si>
  <si>
    <t>2023년도 정당별 국고보조금 지급액</t>
    <phoneticPr fontId="5" type="noConversion"/>
  </si>
  <si>
    <t>진보당</t>
    <phoneticPr fontId="5" type="noConversion"/>
  </si>
  <si>
    <t>-</t>
    <phoneticPr fontId="5" type="noConversion"/>
  </si>
  <si>
    <t>2/4분기</t>
    <phoneticPr fontId="5" type="noConversion"/>
  </si>
  <si>
    <t>3/4분기</t>
    <phoneticPr fontId="5" type="noConversion"/>
  </si>
  <si>
    <t>한국의희망</t>
    <phoneticPr fontId="5" type="noConversion"/>
  </si>
  <si>
    <t>2024년도 정당별 국고보조금 지급액</t>
    <phoneticPr fontId="5" type="noConversion"/>
  </si>
  <si>
    <t>더불어민주연합</t>
    <phoneticPr fontId="5" type="noConversion"/>
  </si>
  <si>
    <t>국민의미래</t>
    <phoneticPr fontId="5" type="noConversion"/>
  </si>
  <si>
    <t>개혁신당</t>
    <phoneticPr fontId="5" type="noConversion"/>
  </si>
  <si>
    <t>자유통일당</t>
    <phoneticPr fontId="5" type="noConversion"/>
  </si>
  <si>
    <t>조국혁신당</t>
    <phoneticPr fontId="5" type="noConversion"/>
  </si>
  <si>
    <t>진보당</t>
    <phoneticPr fontId="5" type="noConversion"/>
  </si>
  <si>
    <t>기본소득당</t>
    <phoneticPr fontId="5" type="noConversion"/>
  </si>
  <si>
    <t>-</t>
    <phoneticPr fontId="5" type="noConversion"/>
  </si>
  <si>
    <t>-</t>
    <phoneticPr fontId="5" type="noConversion"/>
  </si>
  <si>
    <t>장애인추천보조금</t>
    <phoneticPr fontId="5" type="noConversion"/>
  </si>
  <si>
    <t>여성추천보조금</t>
    <phoneticPr fontId="5" type="noConversion"/>
  </si>
  <si>
    <t>제22대 국선
선거보조금</t>
    <phoneticPr fontId="5" type="noConversion"/>
  </si>
  <si>
    <t>청년추천보조금</t>
    <phoneticPr fontId="5" type="noConversion"/>
  </si>
  <si>
    <t>제20대 대선
선거보조금</t>
    <phoneticPr fontId="5" type="noConversion"/>
  </si>
  <si>
    <t>국민의힘</t>
    <phoneticPr fontId="5" type="noConversion"/>
  </si>
  <si>
    <t>국민의힘
(미래통합당)</t>
    <phoneticPr fontId="5" type="noConversion"/>
  </si>
  <si>
    <t>우리공화당
(자유공화당)</t>
    <phoneticPr fontId="5" type="noConversion"/>
  </si>
  <si>
    <t>진보당
(민중당)</t>
    <phoneticPr fontId="5" type="noConversion"/>
  </si>
  <si>
    <t>국가혁명당
(국가혁명배당금당)</t>
    <phoneticPr fontId="5" type="noConversion"/>
  </si>
  <si>
    <t>자유한국21
(한국경제당)</t>
    <phoneticPr fontId="5" type="noConversion"/>
  </si>
  <si>
    <t>사회민주당</t>
    <phoneticPr fontId="5" type="noConversion"/>
  </si>
  <si>
    <t>새로운미래</t>
    <phoneticPr fontId="5" type="noConversion"/>
  </si>
  <si>
    <t>민생당</t>
    <phoneticPr fontId="5" type="noConversion"/>
  </si>
  <si>
    <t>녹색정의당</t>
    <phoneticPr fontId="5" type="noConversion"/>
  </si>
  <si>
    <t>2025년도 정당별 국고보조금 지급액</t>
    <phoneticPr fontId="5" type="noConversion"/>
  </si>
  <si>
    <t>제21대 대선
선거보조금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</si>
</sst>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76" formatCode="0.0%"/>
    <numFmt numFmtId="177" formatCode="_ * #,##0_ ;_ * \-#,##0_ ;_ * &quot;-&quot;_ ;_ @_ "/>
    <numFmt numFmtId="178" formatCode="_ * #,##0.00_ ;_ * \-#,##0.00_ ;_ * &quot;-&quot;??_ ;_ @_ "/>
    <numFmt numFmtId="179" formatCode="#,##0_);\(#,##0\)"/>
    <numFmt numFmtId="180" formatCode="_(&quot;$&quot;* #,##0_);_(&quot;$&quot;* \(#,##0\);_(&quot;$&quot;* &quot;-&quot;_);_(@_)"/>
    <numFmt numFmtId="181" formatCode="_(&quot;$&quot;* #,##0.00_);_(&quot;$&quot;* \(#,##0.00\);_(&quot;$&quot;* &quot;-&quot;??_);_(@_)"/>
    <numFmt numFmtId="182" formatCode="#,##0;[Red]&quot;-&quot;#,##0"/>
    <numFmt numFmtId="183" formatCode="#,##0.00;[Red]&quot;-&quot;#,##0.00"/>
    <numFmt numFmtId="184" formatCode="#,##0_ "/>
    <numFmt numFmtId="185" formatCode="#,##0;\-#,##0;&quot;-&quot;"/>
  </numFmts>
  <fonts count="28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u/>
      <sz val="11"/>
      <color indexed="36"/>
      <name val="돋움"/>
      <family val="3"/>
      <charset val="129"/>
    </font>
    <font>
      <sz val="11"/>
      <name val="굴림"/>
      <family val="3"/>
      <charset val="129"/>
    </font>
    <font>
      <sz val="24"/>
      <name val="바탕"/>
      <family val="1"/>
      <charset val="129"/>
    </font>
    <font>
      <u/>
      <sz val="24"/>
      <name val="바탕"/>
      <family val="1"/>
      <charset val="129"/>
    </font>
    <font>
      <b/>
      <sz val="11"/>
      <name val="굴림"/>
      <family val="3"/>
      <charset val="129"/>
    </font>
    <font>
      <b/>
      <sz val="11"/>
      <name val="바탕"/>
      <family val="1"/>
      <charset val="129"/>
    </font>
    <font>
      <b/>
      <i/>
      <u/>
      <sz val="11"/>
      <name val="굴림"/>
      <family val="3"/>
      <charset val="129"/>
    </font>
    <font>
      <u/>
      <sz val="11"/>
      <name val="바탕"/>
      <family val="1"/>
      <charset val="129"/>
    </font>
    <font>
      <b/>
      <sz val="9"/>
      <name val="굴림"/>
      <family val="3"/>
      <charset val="129"/>
    </font>
    <font>
      <u/>
      <sz val="20"/>
      <name val="바탕"/>
      <family val="1"/>
      <charset val="129"/>
    </font>
    <font>
      <sz val="9"/>
      <name val="굴림"/>
      <family val="3"/>
      <charset val="129"/>
    </font>
    <font>
      <b/>
      <u/>
      <sz val="20"/>
      <name val="HY신명조"/>
      <family val="1"/>
      <charset val="129"/>
    </font>
    <font>
      <sz val="11"/>
      <name val="돋움"/>
      <family val="3"/>
      <charset val="129"/>
    </font>
    <font>
      <sz val="6"/>
      <name val="굴림"/>
      <family val="3"/>
      <charset val="129"/>
    </font>
    <font>
      <sz val="8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맑은 고딕"/>
      <family val="3"/>
      <charset val="129"/>
      <scheme val="minor"/>
    </font>
    <font>
      <sz val="9"/>
      <color rgb="FFFF0000"/>
      <name val="굴림"/>
      <family val="3"/>
      <charset val="129"/>
    </font>
    <font>
      <sz val="9"/>
      <color rgb="FF000000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79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</borders>
  <cellStyleXfs count="64">
    <xf numFmtId="0" fontId="0" fillId="0" borderId="0"/>
    <xf numFmtId="177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23" fillId="0" borderId="0" applyFont="0" applyFill="0" applyBorder="0" applyAlignment="0" applyProtection="0"/>
    <xf numFmtId="0" fontId="24" fillId="0" borderId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82" fontId="22" fillId="0" borderId="0" applyFont="0" applyFill="0" applyBorder="0" applyAlignment="0" applyProtection="0"/>
    <xf numFmtId="183" fontId="22" fillId="0" borderId="0" applyFont="0" applyFill="0" applyBorder="0" applyAlignment="0" applyProtection="0"/>
    <xf numFmtId="0" fontId="25" fillId="0" borderId="0">
      <alignment vertical="center"/>
    </xf>
    <xf numFmtId="4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>
      <alignment vertical="center"/>
    </xf>
    <xf numFmtId="0" fontId="4" fillId="0" borderId="0"/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2" fillId="0" borderId="0">
      <alignment vertical="center"/>
    </xf>
    <xf numFmtId="0" fontId="4" fillId="0" borderId="0"/>
    <xf numFmtId="41" fontId="4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2" fillId="0" borderId="0">
      <alignment vertical="center"/>
    </xf>
    <xf numFmtId="0" fontId="4" fillId="0" borderId="0"/>
    <xf numFmtId="41" fontId="4" fillId="0" borderId="0" applyFont="0" applyFill="0" applyBorder="0" applyAlignment="0" applyProtection="0"/>
    <xf numFmtId="0" fontId="2" fillId="0" borderId="0">
      <alignment vertical="center"/>
    </xf>
    <xf numFmtId="0" fontId="4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</cellStyleXfs>
  <cellXfs count="243">
    <xf numFmtId="0" fontId="0" fillId="0" borderId="0" xfId="0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41" fontId="8" fillId="0" borderId="1" xfId="8" applyFont="1" applyBorder="1" applyAlignment="1">
      <alignment horizontal="right" vertical="center" shrinkToFit="1"/>
    </xf>
    <xf numFmtId="41" fontId="8" fillId="0" borderId="2" xfId="8" applyFont="1" applyBorder="1" applyAlignment="1">
      <alignment horizontal="right" vertical="center" shrinkToFit="1"/>
    </xf>
    <xf numFmtId="41" fontId="11" fillId="0" borderId="3" xfId="8" applyFont="1" applyBorder="1" applyAlignment="1">
      <alignment horizontal="right" vertical="center" shrinkToFit="1"/>
    </xf>
    <xf numFmtId="41" fontId="13" fillId="0" borderId="4" xfId="8" applyFont="1" applyBorder="1" applyAlignment="1">
      <alignment horizontal="right" vertical="center" shrinkToFit="1"/>
    </xf>
    <xf numFmtId="176" fontId="11" fillId="0" borderId="4" xfId="6" applyNumberFormat="1" applyFont="1" applyBorder="1" applyAlignment="1">
      <alignment horizontal="right" vertical="center" shrinkToFit="1"/>
    </xf>
    <xf numFmtId="41" fontId="8" fillId="0" borderId="5" xfId="8" applyFont="1" applyBorder="1" applyAlignment="1">
      <alignment horizontal="right" vertical="center" shrinkToFit="1"/>
    </xf>
    <xf numFmtId="3" fontId="13" fillId="0" borderId="6" xfId="0" applyNumberFormat="1" applyFont="1" applyBorder="1" applyAlignment="1">
      <alignment horizontal="right" vertical="center" shrinkToFit="1"/>
    </xf>
    <xf numFmtId="179" fontId="11" fillId="0" borderId="7" xfId="8" applyNumberFormat="1" applyFont="1" applyBorder="1" applyAlignment="1">
      <alignment horizontal="right" vertical="center" shrinkToFit="1"/>
    </xf>
    <xf numFmtId="179" fontId="8" fillId="0" borderId="1" xfId="8" applyNumberFormat="1" applyFont="1" applyBorder="1" applyAlignment="1">
      <alignment horizontal="right" vertical="center" shrinkToFit="1"/>
    </xf>
    <xf numFmtId="9" fontId="11" fillId="0" borderId="4" xfId="6" applyNumberFormat="1" applyFont="1" applyBorder="1" applyAlignment="1">
      <alignment horizontal="right" vertical="center" shrinkToFit="1"/>
    </xf>
    <xf numFmtId="0" fontId="8" fillId="0" borderId="0" xfId="0" applyFont="1" applyAlignment="1">
      <alignment horizontal="left" vertical="center"/>
    </xf>
    <xf numFmtId="176" fontId="0" fillId="0" borderId="0" xfId="0" applyNumberFormat="1"/>
    <xf numFmtId="9" fontId="15" fillId="0" borderId="8" xfId="6" applyNumberFormat="1" applyFont="1" applyBorder="1" applyAlignment="1">
      <alignment horizontal="right" vertical="center" shrinkToFit="1"/>
    </xf>
    <xf numFmtId="176" fontId="15" fillId="0" borderId="8" xfId="6" applyNumberFormat="1" applyFont="1" applyBorder="1" applyAlignment="1">
      <alignment horizontal="right" vertical="center" shrinkToFit="1"/>
    </xf>
    <xf numFmtId="179" fontId="17" fillId="0" borderId="8" xfId="8" applyNumberFormat="1" applyFont="1" applyBorder="1" applyAlignment="1">
      <alignment horizontal="right" vertical="center" shrinkToFit="1"/>
    </xf>
    <xf numFmtId="179" fontId="15" fillId="0" borderId="9" xfId="8" applyNumberFormat="1" applyFont="1" applyBorder="1" applyAlignment="1">
      <alignment horizontal="right" vertical="center" shrinkToFit="1"/>
    </xf>
    <xf numFmtId="179" fontId="17" fillId="0" borderId="10" xfId="8" applyNumberFormat="1" applyFont="1" applyBorder="1" applyAlignment="1">
      <alignment horizontal="right" vertical="center" shrinkToFit="1"/>
    </xf>
    <xf numFmtId="10" fontId="15" fillId="0" borderId="8" xfId="6" applyNumberFormat="1" applyFont="1" applyBorder="1" applyAlignment="1">
      <alignment horizontal="right" vertical="center" shrinkToFit="1"/>
    </xf>
    <xf numFmtId="0" fontId="0" fillId="0" borderId="8" xfId="0" applyBorder="1"/>
    <xf numFmtId="179" fontId="17" fillId="0" borderId="11" xfId="8" applyNumberFormat="1" applyFont="1" applyBorder="1" applyAlignment="1">
      <alignment horizontal="right" vertical="center" shrinkToFit="1"/>
    </xf>
    <xf numFmtId="179" fontId="15" fillId="0" borderId="12" xfId="8" applyNumberFormat="1" applyFont="1" applyBorder="1" applyAlignment="1">
      <alignment horizontal="right" vertical="center" shrinkToFit="1"/>
    </xf>
    <xf numFmtId="10" fontId="15" fillId="0" borderId="13" xfId="6" applyNumberFormat="1" applyFont="1" applyBorder="1" applyAlignment="1">
      <alignment horizontal="right" vertical="center" shrinkToFit="1"/>
    </xf>
    <xf numFmtId="179" fontId="17" fillId="0" borderId="13" xfId="8" applyNumberFormat="1" applyFont="1" applyBorder="1" applyAlignment="1">
      <alignment horizontal="right" vertical="center" shrinkToFit="1"/>
    </xf>
    <xf numFmtId="179" fontId="17" fillId="0" borderId="14" xfId="8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1" fontId="11" fillId="0" borderId="0" xfId="8" applyFont="1" applyFill="1" applyBorder="1" applyAlignment="1">
      <alignment horizontal="right" vertical="center" shrinkToFit="1"/>
    </xf>
    <xf numFmtId="0" fontId="12" fillId="0" borderId="0" xfId="0" applyFont="1" applyFill="1" applyBorder="1"/>
    <xf numFmtId="41" fontId="8" fillId="0" borderId="0" xfId="8" applyFont="1" applyFill="1" applyBorder="1" applyAlignment="1">
      <alignment horizontal="right" vertical="center" shrinkToFit="1"/>
    </xf>
    <xf numFmtId="0" fontId="8" fillId="0" borderId="0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center" vertical="center"/>
    </xf>
    <xf numFmtId="0" fontId="12" fillId="0" borderId="0" xfId="0" applyFont="1" applyBorder="1"/>
    <xf numFmtId="0" fontId="14" fillId="0" borderId="0" xfId="0" applyFont="1" applyBorder="1"/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41" fontId="11" fillId="0" borderId="18" xfId="8" applyFont="1" applyBorder="1" applyAlignment="1">
      <alignment horizontal="right" vertical="center" shrinkToFit="1"/>
    </xf>
    <xf numFmtId="0" fontId="13" fillId="0" borderId="19" xfId="0" applyFont="1" applyBorder="1" applyAlignment="1">
      <alignment horizontal="center" vertical="center" wrapText="1"/>
    </xf>
    <xf numFmtId="41" fontId="13" fillId="0" borderId="20" xfId="8" applyFont="1" applyBorder="1" applyAlignment="1">
      <alignment horizontal="right" vertical="center" shrinkToFit="1"/>
    </xf>
    <xf numFmtId="0" fontId="8" fillId="0" borderId="21" xfId="0" applyFont="1" applyBorder="1" applyAlignment="1">
      <alignment horizontal="center" vertical="center" wrapText="1"/>
    </xf>
    <xf numFmtId="41" fontId="8" fillId="0" borderId="22" xfId="8" applyFont="1" applyBorder="1" applyAlignment="1">
      <alignment horizontal="right" vertical="center" shrinkToFit="1"/>
    </xf>
    <xf numFmtId="0" fontId="8" fillId="0" borderId="23" xfId="0" applyFont="1" applyBorder="1" applyAlignment="1">
      <alignment horizontal="center" vertical="center" wrapText="1"/>
    </xf>
    <xf numFmtId="41" fontId="8" fillId="0" borderId="24" xfId="8" applyFont="1" applyBorder="1" applyAlignment="1">
      <alignment horizontal="right" vertical="center" shrinkToFit="1"/>
    </xf>
    <xf numFmtId="0" fontId="13" fillId="0" borderId="25" xfId="0" applyFont="1" applyBorder="1" applyAlignment="1">
      <alignment horizontal="center" vertical="center" wrapText="1"/>
    </xf>
    <xf numFmtId="3" fontId="13" fillId="0" borderId="26" xfId="0" applyNumberFormat="1" applyFont="1" applyBorder="1" applyAlignment="1">
      <alignment horizontal="right" vertical="center" shrinkToFit="1"/>
    </xf>
    <xf numFmtId="0" fontId="8" fillId="0" borderId="27" xfId="0" applyFont="1" applyBorder="1" applyAlignment="1">
      <alignment horizontal="center" vertical="center" wrapText="1"/>
    </xf>
    <xf numFmtId="41" fontId="8" fillId="0" borderId="28" xfId="8" applyFont="1" applyBorder="1" applyAlignment="1">
      <alignment horizontal="right" vertical="center" shrinkToFit="1"/>
    </xf>
    <xf numFmtId="176" fontId="12" fillId="0" borderId="0" xfId="6" applyNumberFormat="1" applyFont="1" applyBorder="1"/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179" fontId="11" fillId="0" borderId="29" xfId="8" applyNumberFormat="1" applyFont="1" applyBorder="1" applyAlignment="1">
      <alignment horizontal="right" vertical="center" shrinkToFit="1"/>
    </xf>
    <xf numFmtId="176" fontId="11" fillId="0" borderId="20" xfId="6" applyNumberFormat="1" applyFont="1" applyBorder="1" applyAlignment="1">
      <alignment horizontal="right" vertical="center" shrinkToFit="1"/>
    </xf>
    <xf numFmtId="179" fontId="8" fillId="0" borderId="22" xfId="8" applyNumberFormat="1" applyFont="1" applyBorder="1" applyAlignment="1">
      <alignment horizontal="right" vertical="center" shrinkToFit="1"/>
    </xf>
    <xf numFmtId="0" fontId="17" fillId="3" borderId="30" xfId="0" applyFont="1" applyFill="1" applyBorder="1" applyAlignment="1">
      <alignment horizontal="center" vertical="center"/>
    </xf>
    <xf numFmtId="0" fontId="17" fillId="3" borderId="31" xfId="0" applyFont="1" applyFill="1" applyBorder="1" applyAlignment="1">
      <alignment horizontal="center" vertical="center"/>
    </xf>
    <xf numFmtId="179" fontId="15" fillId="0" borderId="32" xfId="8" applyNumberFormat="1" applyFont="1" applyBorder="1" applyAlignment="1">
      <alignment horizontal="right" vertical="center" shrinkToFit="1"/>
    </xf>
    <xf numFmtId="176" fontId="15" fillId="0" borderId="33" xfId="6" applyNumberFormat="1" applyFont="1" applyBorder="1" applyAlignment="1">
      <alignment horizontal="right" vertical="center" shrinkToFit="1"/>
    </xf>
    <xf numFmtId="0" fontId="17" fillId="0" borderId="34" xfId="0" applyFont="1" applyBorder="1" applyAlignment="1">
      <alignment horizontal="center" vertical="center" wrapText="1"/>
    </xf>
    <xf numFmtId="179" fontId="17" fillId="0" borderId="33" xfId="8" applyNumberFormat="1" applyFont="1" applyBorder="1" applyAlignment="1">
      <alignment horizontal="right" vertical="center" shrinkToFit="1"/>
    </xf>
    <xf numFmtId="10" fontId="15" fillId="0" borderId="33" xfId="6" applyNumberFormat="1" applyFont="1" applyBorder="1" applyAlignment="1">
      <alignment horizontal="right" vertical="center" shrinkToFit="1"/>
    </xf>
    <xf numFmtId="0" fontId="0" fillId="0" borderId="0" xfId="0" applyBorder="1"/>
    <xf numFmtId="0" fontId="0" fillId="3" borderId="30" xfId="0" applyFill="1" applyBorder="1" applyAlignment="1">
      <alignment horizontal="center" vertical="center" shrinkToFit="1"/>
    </xf>
    <xf numFmtId="0" fontId="17" fillId="3" borderId="35" xfId="0" applyFont="1" applyFill="1" applyBorder="1" applyAlignment="1">
      <alignment horizontal="center" vertical="center"/>
    </xf>
    <xf numFmtId="41" fontId="17" fillId="0" borderId="0" xfId="8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 wrapText="1"/>
    </xf>
    <xf numFmtId="179" fontId="17" fillId="0" borderId="37" xfId="8" applyNumberFormat="1" applyFont="1" applyBorder="1" applyAlignment="1">
      <alignment horizontal="right" vertical="center" shrinkToFit="1"/>
    </xf>
    <xf numFmtId="0" fontId="0" fillId="0" borderId="38" xfId="0" applyBorder="1"/>
    <xf numFmtId="179" fontId="17" fillId="0" borderId="39" xfId="8" applyNumberFormat="1" applyFont="1" applyBorder="1" applyAlignment="1">
      <alignment horizontal="right" vertical="center" shrinkToFit="1"/>
    </xf>
    <xf numFmtId="0" fontId="8" fillId="3" borderId="30" xfId="0" applyFont="1" applyFill="1" applyBorder="1" applyAlignment="1">
      <alignment horizontal="center" vertical="center" shrinkToFit="1"/>
    </xf>
    <xf numFmtId="41" fontId="17" fillId="0" borderId="8" xfId="8" applyFont="1" applyBorder="1" applyAlignment="1">
      <alignment horizontal="center" vertical="center"/>
    </xf>
    <xf numFmtId="0" fontId="17" fillId="0" borderId="34" xfId="0" applyFont="1" applyBorder="1" applyAlignment="1">
      <alignment horizontal="distributed" vertical="center" wrapText="1" indent="1"/>
    </xf>
    <xf numFmtId="0" fontId="17" fillId="0" borderId="40" xfId="0" applyFont="1" applyBorder="1" applyAlignment="1">
      <alignment horizontal="distributed" vertical="center" wrapText="1" indent="1"/>
    </xf>
    <xf numFmtId="0" fontId="17" fillId="0" borderId="41" xfId="0" applyFont="1" applyBorder="1" applyAlignment="1">
      <alignment horizontal="distributed" vertical="center" wrapText="1" indent="1"/>
    </xf>
    <xf numFmtId="179" fontId="17" fillId="0" borderId="42" xfId="8" applyNumberFormat="1" applyFont="1" applyBorder="1" applyAlignment="1">
      <alignment horizontal="right" vertical="center" shrinkToFit="1"/>
    </xf>
    <xf numFmtId="179" fontId="17" fillId="0" borderId="43" xfId="8" applyNumberFormat="1" applyFont="1" applyBorder="1" applyAlignment="1">
      <alignment horizontal="right" vertical="center" shrinkToFit="1"/>
    </xf>
    <xf numFmtId="0" fontId="17" fillId="3" borderId="44" xfId="0" applyFont="1" applyFill="1" applyBorder="1" applyAlignment="1">
      <alignment horizontal="center" vertical="center"/>
    </xf>
    <xf numFmtId="179" fontId="17" fillId="0" borderId="45" xfId="8" applyNumberFormat="1" applyFont="1" applyBorder="1" applyAlignment="1">
      <alignment horizontal="right" vertical="center" shrinkToFit="1"/>
    </xf>
    <xf numFmtId="179" fontId="17" fillId="0" borderId="46" xfId="8" applyNumberFormat="1" applyFont="1" applyBorder="1" applyAlignment="1">
      <alignment horizontal="right" vertical="center" shrinkToFit="1"/>
    </xf>
    <xf numFmtId="179" fontId="15" fillId="0" borderId="47" xfId="8" applyNumberFormat="1" applyFont="1" applyBorder="1" applyAlignment="1">
      <alignment horizontal="right" vertical="center" shrinkToFit="1"/>
    </xf>
    <xf numFmtId="0" fontId="9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179" fontId="15" fillId="0" borderId="48" xfId="8" applyNumberFormat="1" applyFont="1" applyBorder="1" applyAlignment="1">
      <alignment horizontal="right" vertical="center" shrinkToFit="1"/>
    </xf>
    <xf numFmtId="0" fontId="18" fillId="0" borderId="0" xfId="0" applyFont="1" applyAlignment="1">
      <alignment horizontal="center"/>
    </xf>
    <xf numFmtId="0" fontId="17" fillId="3" borderId="49" xfId="0" applyFont="1" applyFill="1" applyBorder="1" applyAlignment="1">
      <alignment horizontal="center" vertical="center"/>
    </xf>
    <xf numFmtId="179" fontId="15" fillId="0" borderId="50" xfId="8" applyNumberFormat="1" applyFont="1" applyBorder="1" applyAlignment="1">
      <alignment horizontal="right" vertical="center" shrinkToFit="1"/>
    </xf>
    <xf numFmtId="10" fontId="15" fillId="0" borderId="51" xfId="6" applyNumberFormat="1" applyFont="1" applyBorder="1" applyAlignment="1">
      <alignment horizontal="right" vertical="center" shrinkToFit="1"/>
    </xf>
    <xf numFmtId="179" fontId="17" fillId="0" borderId="51" xfId="8" applyNumberFormat="1" applyFont="1" applyBorder="1" applyAlignment="1">
      <alignment horizontal="right" vertical="center" shrinkToFit="1"/>
    </xf>
    <xf numFmtId="179" fontId="17" fillId="0" borderId="52" xfId="8" applyNumberFormat="1" applyFont="1" applyBorder="1" applyAlignment="1">
      <alignment horizontal="right" vertical="center" shrinkToFit="1"/>
    </xf>
    <xf numFmtId="0" fontId="0" fillId="0" borderId="53" xfId="0" applyBorder="1"/>
    <xf numFmtId="179" fontId="17" fillId="0" borderId="33" xfId="8" applyNumberFormat="1" applyFont="1" applyBorder="1" applyAlignment="1">
      <alignment horizontal="center" vertical="center" shrinkToFit="1"/>
    </xf>
    <xf numFmtId="179" fontId="17" fillId="0" borderId="54" xfId="8" applyNumberFormat="1" applyFont="1" applyBorder="1" applyAlignment="1">
      <alignment horizontal="right" vertical="center" shrinkToFit="1"/>
    </xf>
    <xf numFmtId="0" fontId="21" fillId="0" borderId="40" xfId="0" applyFont="1" applyBorder="1" applyAlignment="1">
      <alignment horizontal="distributed" vertical="center" wrapText="1" indent="1"/>
    </xf>
    <xf numFmtId="0" fontId="21" fillId="0" borderId="36" xfId="0" applyFont="1" applyBorder="1" applyAlignment="1">
      <alignment horizontal="distributed" vertical="center" wrapText="1" indent="1"/>
    </xf>
    <xf numFmtId="179" fontId="17" fillId="0" borderId="51" xfId="8" applyNumberFormat="1" applyFont="1" applyBorder="1" applyAlignment="1">
      <alignment horizontal="center" vertical="center" shrinkToFit="1"/>
    </xf>
    <xf numFmtId="0" fontId="0" fillId="0" borderId="55" xfId="0" applyBorder="1"/>
    <xf numFmtId="0" fontId="8" fillId="0" borderId="56" xfId="0" applyFont="1" applyBorder="1" applyAlignment="1">
      <alignment horizontal="center" vertical="center" wrapText="1"/>
    </xf>
    <xf numFmtId="41" fontId="8" fillId="0" borderId="57" xfId="8" applyFont="1" applyBorder="1" applyAlignment="1">
      <alignment horizontal="right" vertical="center" shrinkToFit="1"/>
    </xf>
    <xf numFmtId="41" fontId="8" fillId="0" borderId="58" xfId="8" applyFont="1" applyBorder="1" applyAlignment="1">
      <alignment horizontal="right" vertical="center" shrinkToFit="1"/>
    </xf>
    <xf numFmtId="179" fontId="8" fillId="0" borderId="57" xfId="8" applyNumberFormat="1" applyFont="1" applyBorder="1" applyAlignment="1">
      <alignment horizontal="right" vertical="center" shrinkToFit="1"/>
    </xf>
    <xf numFmtId="179" fontId="8" fillId="0" borderId="57" xfId="0" applyNumberFormat="1" applyFont="1" applyBorder="1" applyAlignment="1">
      <alignment horizontal="right" vertical="center" shrinkToFit="1"/>
    </xf>
    <xf numFmtId="179" fontId="8" fillId="0" borderId="58" xfId="0" applyNumberFormat="1" applyFont="1" applyBorder="1" applyAlignment="1">
      <alignment horizontal="right" vertical="center" shrinkToFit="1"/>
    </xf>
    <xf numFmtId="0" fontId="17" fillId="0" borderId="41" xfId="0" applyFont="1" applyBorder="1" applyAlignment="1">
      <alignment horizontal="center" vertical="center" wrapText="1"/>
    </xf>
    <xf numFmtId="179" fontId="17" fillId="0" borderId="39" xfId="0" applyNumberFormat="1" applyFont="1" applyBorder="1" applyAlignment="1">
      <alignment horizontal="right" vertical="center" shrinkToFit="1"/>
    </xf>
    <xf numFmtId="179" fontId="17" fillId="0" borderId="46" xfId="0" applyNumberFormat="1" applyFont="1" applyBorder="1" applyAlignment="1">
      <alignment horizontal="right" vertical="center" shrinkToFit="1"/>
    </xf>
    <xf numFmtId="0" fontId="0" fillId="0" borderId="59" xfId="0" applyBorder="1"/>
    <xf numFmtId="0" fontId="17" fillId="0" borderId="36" xfId="0" applyFont="1" applyBorder="1" applyAlignment="1">
      <alignment horizontal="distributed" vertical="center" wrapText="1" indent="1"/>
    </xf>
    <xf numFmtId="0" fontId="17" fillId="3" borderId="30" xfId="0" applyFont="1" applyFill="1" applyBorder="1" applyAlignment="1">
      <alignment horizontal="center" vertical="center" shrinkToFit="1"/>
    </xf>
    <xf numFmtId="179" fontId="15" fillId="0" borderId="47" xfId="9" applyNumberFormat="1" applyFont="1" applyBorder="1" applyAlignment="1">
      <alignment horizontal="right" vertical="center" shrinkToFit="1"/>
    </xf>
    <xf numFmtId="179" fontId="15" fillId="0" borderId="48" xfId="9" applyNumberFormat="1" applyFont="1" applyBorder="1" applyAlignment="1">
      <alignment horizontal="right" vertical="center" shrinkToFit="1"/>
    </xf>
    <xf numFmtId="10" fontId="15" fillId="0" borderId="8" xfId="7" applyNumberFormat="1" applyFont="1" applyBorder="1" applyAlignment="1">
      <alignment horizontal="right" vertical="center" shrinkToFit="1"/>
    </xf>
    <xf numFmtId="10" fontId="15" fillId="0" borderId="51" xfId="7" applyNumberFormat="1" applyFont="1" applyBorder="1" applyAlignment="1">
      <alignment horizontal="right" vertical="center" shrinkToFit="1"/>
    </xf>
    <xf numFmtId="10" fontId="15" fillId="0" borderId="33" xfId="7" applyNumberFormat="1" applyFont="1" applyBorder="1" applyAlignment="1">
      <alignment horizontal="right" vertical="center" shrinkToFit="1"/>
    </xf>
    <xf numFmtId="179" fontId="17" fillId="0" borderId="8" xfId="9" applyNumberFormat="1" applyFont="1" applyBorder="1" applyAlignment="1">
      <alignment horizontal="right" vertical="center" shrinkToFit="1"/>
    </xf>
    <xf numFmtId="41" fontId="17" fillId="0" borderId="8" xfId="9" applyFont="1" applyBorder="1" applyAlignment="1">
      <alignment horizontal="center" vertical="center"/>
    </xf>
    <xf numFmtId="179" fontId="17" fillId="0" borderId="51" xfId="9" applyNumberFormat="1" applyFont="1" applyBorder="1" applyAlignment="1">
      <alignment horizontal="right" vertical="center" shrinkToFit="1"/>
    </xf>
    <xf numFmtId="179" fontId="17" fillId="0" borderId="33" xfId="9" applyNumberFormat="1" applyFont="1" applyBorder="1" applyAlignment="1">
      <alignment horizontal="right" vertical="center" shrinkToFit="1"/>
    </xf>
    <xf numFmtId="41" fontId="17" fillId="0" borderId="8" xfId="9" applyFont="1" applyBorder="1" applyAlignment="1">
      <alignment horizontal="right" vertical="center"/>
    </xf>
    <xf numFmtId="179" fontId="17" fillId="0" borderId="39" xfId="9" applyNumberFormat="1" applyFont="1" applyBorder="1" applyAlignment="1">
      <alignment horizontal="right" vertical="center" shrinkToFit="1"/>
    </xf>
    <xf numFmtId="179" fontId="17" fillId="0" borderId="46" xfId="9" applyNumberFormat="1" applyFont="1" applyBorder="1" applyAlignment="1">
      <alignment horizontal="right" vertical="center" shrinkToFit="1"/>
    </xf>
    <xf numFmtId="179" fontId="17" fillId="0" borderId="10" xfId="9" applyNumberFormat="1" applyFont="1" applyBorder="1" applyAlignment="1">
      <alignment horizontal="right" vertical="center" shrinkToFit="1"/>
    </xf>
    <xf numFmtId="41" fontId="17" fillId="0" borderId="10" xfId="9" applyFont="1" applyBorder="1" applyAlignment="1">
      <alignment horizontal="right" vertical="center"/>
    </xf>
    <xf numFmtId="179" fontId="17" fillId="0" borderId="45" xfId="9" applyNumberFormat="1" applyFont="1" applyBorder="1" applyAlignment="1">
      <alignment horizontal="right" vertical="center" shrinkToFit="1"/>
    </xf>
    <xf numFmtId="176" fontId="15" fillId="0" borderId="8" xfId="7" applyNumberFormat="1" applyFont="1" applyBorder="1" applyAlignment="1">
      <alignment horizontal="right" vertical="center" shrinkToFit="1"/>
    </xf>
    <xf numFmtId="176" fontId="15" fillId="0" borderId="33" xfId="7" applyNumberFormat="1" applyFont="1" applyBorder="1" applyAlignment="1">
      <alignment horizontal="right" vertical="center" shrinkToFit="1"/>
    </xf>
    <xf numFmtId="0" fontId="17" fillId="0" borderId="60" xfId="0" applyFont="1" applyBorder="1" applyAlignment="1">
      <alignment horizontal="distributed" vertical="center" wrapText="1" indent="1"/>
    </xf>
    <xf numFmtId="179" fontId="17" fillId="0" borderId="9" xfId="9" applyNumberFormat="1" applyFont="1" applyBorder="1" applyAlignment="1">
      <alignment horizontal="right" vertical="center" shrinkToFit="1"/>
    </xf>
    <xf numFmtId="179" fontId="17" fillId="0" borderId="32" xfId="9" applyNumberFormat="1" applyFont="1" applyBorder="1" applyAlignment="1">
      <alignment horizontal="right" vertical="center" shrinkToFit="1"/>
    </xf>
    <xf numFmtId="179" fontId="15" fillId="0" borderId="50" xfId="9" applyNumberFormat="1" applyFont="1" applyBorder="1" applyAlignment="1">
      <alignment horizontal="right" vertical="center" shrinkToFit="1"/>
    </xf>
    <xf numFmtId="176" fontId="15" fillId="0" borderId="51" xfId="7" applyNumberFormat="1" applyFont="1" applyBorder="1" applyAlignment="1">
      <alignment horizontal="right" vertical="center" shrinkToFit="1"/>
    </xf>
    <xf numFmtId="179" fontId="17" fillId="0" borderId="61" xfId="9" applyNumberFormat="1" applyFont="1" applyBorder="1" applyAlignment="1">
      <alignment horizontal="right" vertical="center" shrinkToFit="1"/>
    </xf>
    <xf numFmtId="179" fontId="17" fillId="0" borderId="62" xfId="9" applyNumberFormat="1" applyFont="1" applyBorder="1" applyAlignment="1">
      <alignment horizontal="right" vertical="center" shrinkToFit="1"/>
    </xf>
    <xf numFmtId="0" fontId="17" fillId="0" borderId="63" xfId="0" applyFont="1" applyBorder="1" applyAlignment="1">
      <alignment horizontal="distributed" vertical="center" wrapText="1" indent="1"/>
    </xf>
    <xf numFmtId="179" fontId="17" fillId="0" borderId="64" xfId="9" applyNumberFormat="1" applyFont="1" applyBorder="1" applyAlignment="1">
      <alignment horizontal="right" vertical="center" shrinkToFit="1"/>
    </xf>
    <xf numFmtId="179" fontId="17" fillId="0" borderId="65" xfId="9" applyNumberFormat="1" applyFont="1" applyBorder="1" applyAlignment="1">
      <alignment horizontal="right" vertical="center" shrinkToFit="1"/>
    </xf>
    <xf numFmtId="179" fontId="17" fillId="0" borderId="66" xfId="9" applyNumberFormat="1" applyFont="1" applyBorder="1" applyAlignment="1">
      <alignment horizontal="right" vertical="center" shrinkToFit="1"/>
    </xf>
    <xf numFmtId="0" fontId="6" fillId="0" borderId="67" xfId="0" applyFont="1" applyBorder="1" applyAlignment="1"/>
    <xf numFmtId="179" fontId="17" fillId="0" borderId="8" xfId="9" quotePrefix="1" applyNumberFormat="1" applyFont="1" applyBorder="1" applyAlignment="1">
      <alignment horizontal="right" vertical="center" shrinkToFit="1"/>
    </xf>
    <xf numFmtId="179" fontId="17" fillId="0" borderId="8" xfId="9" applyNumberFormat="1" applyFont="1" applyBorder="1" applyAlignment="1">
      <alignment horizontal="right" vertical="center" wrapText="1" shrinkToFit="1"/>
    </xf>
    <xf numFmtId="179" fontId="17" fillId="0" borderId="51" xfId="9" quotePrefix="1" applyNumberFormat="1" applyFont="1" applyBorder="1" applyAlignment="1">
      <alignment horizontal="right" vertical="center" shrinkToFit="1"/>
    </xf>
    <xf numFmtId="179" fontId="17" fillId="0" borderId="33" xfId="9" quotePrefix="1" applyNumberFormat="1" applyFont="1" applyBorder="1" applyAlignment="1">
      <alignment horizontal="right" vertical="center" shrinkToFit="1"/>
    </xf>
    <xf numFmtId="179" fontId="0" fillId="0" borderId="0" xfId="0" applyNumberFormat="1"/>
    <xf numFmtId="179" fontId="17" fillId="0" borderId="9" xfId="9" quotePrefix="1" applyNumberFormat="1" applyFont="1" applyBorder="1" applyAlignment="1">
      <alignment horizontal="right" vertical="center" shrinkToFit="1"/>
    </xf>
    <xf numFmtId="179" fontId="17" fillId="0" borderId="9" xfId="9" applyNumberFormat="1" applyFont="1" applyBorder="1" applyAlignment="1">
      <alignment horizontal="right" vertical="center" wrapText="1" shrinkToFit="1"/>
    </xf>
    <xf numFmtId="179" fontId="17" fillId="0" borderId="64" xfId="9" applyNumberFormat="1" applyFont="1" applyBorder="1" applyAlignment="1">
      <alignment horizontal="right" vertical="center" wrapText="1" shrinkToFit="1"/>
    </xf>
    <xf numFmtId="179" fontId="17" fillId="0" borderId="64" xfId="9" quotePrefix="1" applyNumberFormat="1" applyFont="1" applyBorder="1" applyAlignment="1">
      <alignment horizontal="right" vertical="center" shrinkToFit="1"/>
    </xf>
    <xf numFmtId="0" fontId="17" fillId="3" borderId="49" xfId="0" applyFont="1" applyFill="1" applyBorder="1" applyAlignment="1">
      <alignment horizontal="center" vertical="center" wrapText="1"/>
    </xf>
    <xf numFmtId="0" fontId="17" fillId="3" borderId="30" xfId="0" applyFont="1" applyFill="1" applyBorder="1" applyAlignment="1">
      <alignment horizontal="center" vertical="center"/>
    </xf>
    <xf numFmtId="179" fontId="15" fillId="0" borderId="47" xfId="14" applyNumberFormat="1" applyFont="1" applyBorder="1" applyAlignment="1">
      <alignment horizontal="right" vertical="center" shrinkToFit="1"/>
    </xf>
    <xf numFmtId="179" fontId="15" fillId="0" borderId="48" xfId="14" applyNumberFormat="1" applyFont="1" applyBorder="1" applyAlignment="1">
      <alignment horizontal="right" vertical="center" shrinkToFit="1"/>
    </xf>
    <xf numFmtId="176" fontId="15" fillId="0" borderId="8" xfId="15" applyNumberFormat="1" applyFont="1" applyBorder="1" applyAlignment="1">
      <alignment horizontal="right" vertical="center" shrinkToFit="1"/>
    </xf>
    <xf numFmtId="176" fontId="15" fillId="0" borderId="33" xfId="15" applyNumberFormat="1" applyFont="1" applyBorder="1" applyAlignment="1">
      <alignment horizontal="right" vertical="center" shrinkToFit="1"/>
    </xf>
    <xf numFmtId="179" fontId="17" fillId="0" borderId="8" xfId="14" applyNumberFormat="1" applyFont="1" applyBorder="1" applyAlignment="1">
      <alignment horizontal="right" vertical="center" shrinkToFit="1"/>
    </xf>
    <xf numFmtId="179" fontId="17" fillId="0" borderId="8" xfId="14" quotePrefix="1" applyNumberFormat="1" applyFont="1" applyBorder="1" applyAlignment="1">
      <alignment horizontal="right" vertical="center" shrinkToFit="1"/>
    </xf>
    <xf numFmtId="179" fontId="17" fillId="0" borderId="33" xfId="14" applyNumberFormat="1" applyFont="1" applyBorder="1" applyAlignment="1">
      <alignment horizontal="right" vertical="center" shrinkToFit="1"/>
    </xf>
    <xf numFmtId="179" fontId="17" fillId="0" borderId="9" xfId="14" applyNumberFormat="1" applyFont="1" applyBorder="1" applyAlignment="1">
      <alignment horizontal="right" vertical="center" shrinkToFit="1"/>
    </xf>
    <xf numFmtId="179" fontId="17" fillId="0" borderId="32" xfId="14" applyNumberFormat="1" applyFont="1" applyBorder="1" applyAlignment="1">
      <alignment horizontal="right" vertical="center" shrinkToFit="1"/>
    </xf>
    <xf numFmtId="179" fontId="17" fillId="0" borderId="64" xfId="14" applyNumberFormat="1" applyFont="1" applyBorder="1" applyAlignment="1">
      <alignment horizontal="right" vertical="center" shrinkToFit="1"/>
    </xf>
    <xf numFmtId="179" fontId="17" fillId="0" borderId="65" xfId="14" applyNumberFormat="1" applyFont="1" applyBorder="1" applyAlignment="1">
      <alignment horizontal="right" vertical="center" shrinkToFit="1"/>
    </xf>
    <xf numFmtId="0" fontId="17" fillId="3" borderId="75" xfId="0" applyFont="1" applyFill="1" applyBorder="1" applyAlignment="1">
      <alignment horizontal="center" vertical="center"/>
    </xf>
    <xf numFmtId="179" fontId="15" fillId="0" borderId="33" xfId="9" applyNumberFormat="1" applyFont="1" applyBorder="1" applyAlignment="1">
      <alignment horizontal="right" vertical="center" shrinkToFit="1"/>
    </xf>
    <xf numFmtId="0" fontId="17" fillId="3" borderId="74" xfId="0" applyFont="1" applyFill="1" applyBorder="1" applyAlignment="1">
      <alignment horizontal="center" vertical="center"/>
    </xf>
    <xf numFmtId="179" fontId="15" fillId="0" borderId="8" xfId="9" applyNumberFormat="1" applyFont="1" applyBorder="1" applyAlignment="1">
      <alignment horizontal="right" vertical="center" shrinkToFit="1"/>
    </xf>
    <xf numFmtId="184" fontId="17" fillId="0" borderId="8" xfId="0" applyNumberFormat="1" applyFont="1" applyBorder="1" applyAlignment="1">
      <alignment vertical="center" shrinkToFit="1"/>
    </xf>
    <xf numFmtId="184" fontId="17" fillId="0" borderId="33" xfId="0" applyNumberFormat="1" applyFont="1" applyBorder="1" applyAlignment="1">
      <alignment vertical="center" shrinkToFit="1"/>
    </xf>
    <xf numFmtId="184" fontId="17" fillId="0" borderId="39" xfId="0" applyNumberFormat="1" applyFont="1" applyBorder="1" applyAlignment="1">
      <alignment vertical="center" shrinkToFit="1"/>
    </xf>
    <xf numFmtId="184" fontId="17" fillId="0" borderId="46" xfId="0" applyNumberFormat="1" applyFont="1" applyBorder="1" applyAlignment="1">
      <alignment vertical="center" shrinkToFit="1"/>
    </xf>
    <xf numFmtId="184" fontId="17" fillId="0" borderId="33" xfId="0" applyNumberFormat="1" applyFont="1" applyBorder="1" applyAlignment="1">
      <alignment horizontal="right" vertical="center" shrinkToFit="1"/>
    </xf>
    <xf numFmtId="184" fontId="17" fillId="0" borderId="8" xfId="0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0" fontId="17" fillId="3" borderId="74" xfId="0" applyFont="1" applyFill="1" applyBorder="1" applyAlignment="1">
      <alignment horizontal="center" vertical="center"/>
    </xf>
    <xf numFmtId="179" fontId="15" fillId="0" borderId="8" xfId="14" applyNumberFormat="1" applyFont="1" applyBorder="1" applyAlignment="1">
      <alignment horizontal="right" vertical="center" shrinkToFit="1"/>
    </xf>
    <xf numFmtId="0" fontId="0" fillId="0" borderId="51" xfId="0" applyBorder="1" applyAlignment="1">
      <alignment horizontal="right" vertical="center"/>
    </xf>
    <xf numFmtId="0" fontId="0" fillId="0" borderId="76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17" fillId="3" borderId="74" xfId="0" applyFont="1" applyFill="1" applyBorder="1" applyAlignment="1">
      <alignment horizontal="center" vertical="center"/>
    </xf>
    <xf numFmtId="184" fontId="17" fillId="0" borderId="51" xfId="0" applyNumberFormat="1" applyFont="1" applyBorder="1" applyAlignment="1">
      <alignment vertical="center" shrinkToFit="1"/>
    </xf>
    <xf numFmtId="184" fontId="17" fillId="0" borderId="51" xfId="0" applyNumberFormat="1" applyFont="1" applyBorder="1" applyAlignment="1">
      <alignment horizontal="right" vertical="center" shrinkToFit="1"/>
    </xf>
    <xf numFmtId="179" fontId="15" fillId="0" borderId="13" xfId="9" applyNumberFormat="1" applyFont="1" applyBorder="1" applyAlignment="1">
      <alignment horizontal="right" vertical="center" shrinkToFit="1"/>
    </xf>
    <xf numFmtId="0" fontId="17" fillId="4" borderId="74" xfId="0" applyFont="1" applyFill="1" applyBorder="1" applyAlignment="1">
      <alignment horizontal="center" vertical="center"/>
    </xf>
    <xf numFmtId="0" fontId="17" fillId="5" borderId="74" xfId="0" applyFont="1" applyFill="1" applyBorder="1" applyAlignment="1">
      <alignment horizontal="center" vertical="center"/>
    </xf>
    <xf numFmtId="0" fontId="17" fillId="4" borderId="49" xfId="0" applyFont="1" applyFill="1" applyBorder="1" applyAlignment="1">
      <alignment horizontal="center" vertical="center"/>
    </xf>
    <xf numFmtId="0" fontId="17" fillId="6" borderId="74" xfId="0" applyFont="1" applyFill="1" applyBorder="1" applyAlignment="1">
      <alignment horizontal="center" vertical="center"/>
    </xf>
    <xf numFmtId="0" fontId="17" fillId="6" borderId="49" xfId="0" applyFont="1" applyFill="1" applyBorder="1" applyAlignment="1">
      <alignment horizontal="center" vertical="center"/>
    </xf>
    <xf numFmtId="0" fontId="17" fillId="5" borderId="49" xfId="0" applyFont="1" applyFill="1" applyBorder="1" applyAlignment="1">
      <alignment horizontal="center" vertical="center" wrapText="1"/>
    </xf>
    <xf numFmtId="0" fontId="17" fillId="3" borderId="31" xfId="0" applyFont="1" applyFill="1" applyBorder="1" applyAlignment="1">
      <alignment horizontal="center" vertical="center" wrapText="1"/>
    </xf>
    <xf numFmtId="0" fontId="17" fillId="0" borderId="34" xfId="0" applyFont="1" applyFill="1" applyBorder="1" applyAlignment="1">
      <alignment horizontal="distributed" vertical="center" wrapText="1" indent="1"/>
    </xf>
    <xf numFmtId="179" fontId="17" fillId="0" borderId="8" xfId="9" applyNumberFormat="1" applyFont="1" applyFill="1" applyBorder="1" applyAlignment="1">
      <alignment horizontal="right" vertical="center" shrinkToFit="1"/>
    </xf>
    <xf numFmtId="179" fontId="17" fillId="0" borderId="9" xfId="9" applyNumberFormat="1" applyFont="1" applyFill="1" applyBorder="1" applyAlignment="1">
      <alignment horizontal="right" vertical="center" shrinkToFit="1"/>
    </xf>
    <xf numFmtId="179" fontId="17" fillId="0" borderId="32" xfId="9" applyNumberFormat="1" applyFont="1" applyFill="1" applyBorder="1" applyAlignment="1">
      <alignment horizontal="right" vertical="center" shrinkToFit="1"/>
    </xf>
    <xf numFmtId="0" fontId="17" fillId="0" borderId="60" xfId="0" applyFont="1" applyFill="1" applyBorder="1" applyAlignment="1">
      <alignment horizontal="distributed" vertical="center" wrapText="1" indent="1"/>
    </xf>
    <xf numFmtId="179" fontId="17" fillId="7" borderId="9" xfId="9" applyNumberFormat="1" applyFont="1" applyFill="1" applyBorder="1" applyAlignment="1">
      <alignment horizontal="right" vertical="center" shrinkToFit="1"/>
    </xf>
    <xf numFmtId="179" fontId="17" fillId="7" borderId="32" xfId="9" applyNumberFormat="1" applyFont="1" applyFill="1" applyBorder="1" applyAlignment="1">
      <alignment horizontal="right" vertical="center" shrinkToFit="1"/>
    </xf>
    <xf numFmtId="184" fontId="17" fillId="7" borderId="8" xfId="0" applyNumberFormat="1" applyFont="1" applyFill="1" applyBorder="1" applyAlignment="1">
      <alignment vertical="center" shrinkToFit="1"/>
    </xf>
    <xf numFmtId="184" fontId="17" fillId="7" borderId="8" xfId="0" applyNumberFormat="1" applyFont="1" applyFill="1" applyBorder="1" applyAlignment="1">
      <alignment horizontal="right" vertical="center" shrinkToFit="1"/>
    </xf>
    <xf numFmtId="0" fontId="17" fillId="3" borderId="75" xfId="0" applyFont="1" applyFill="1" applyBorder="1" applyAlignment="1">
      <alignment horizontal="center" vertical="center" wrapText="1"/>
    </xf>
    <xf numFmtId="0" fontId="17" fillId="3" borderId="77" xfId="0" applyFont="1" applyFill="1" applyBorder="1" applyAlignment="1">
      <alignment horizontal="center" vertical="center" wrapText="1"/>
    </xf>
    <xf numFmtId="184" fontId="26" fillId="7" borderId="33" xfId="0" applyNumberFormat="1" applyFont="1" applyFill="1" applyBorder="1" applyAlignment="1">
      <alignment vertical="center" shrinkToFit="1"/>
    </xf>
    <xf numFmtId="184" fontId="26" fillId="7" borderId="8" xfId="0" applyNumberFormat="1" applyFont="1" applyFill="1" applyBorder="1" applyAlignment="1">
      <alignment vertical="center" shrinkToFit="1"/>
    </xf>
    <xf numFmtId="0" fontId="17" fillId="3" borderId="74" xfId="0" applyFont="1" applyFill="1" applyBorder="1" applyAlignment="1">
      <alignment horizontal="center" vertical="center"/>
    </xf>
    <xf numFmtId="184" fontId="17" fillId="0" borderId="8" xfId="0" applyNumberFormat="1" applyFont="1" applyFill="1" applyBorder="1" applyAlignment="1">
      <alignment vertical="center" shrinkToFit="1"/>
    </xf>
    <xf numFmtId="184" fontId="17" fillId="0" borderId="8" xfId="0" applyNumberFormat="1" applyFont="1" applyFill="1" applyBorder="1" applyAlignment="1">
      <alignment horizontal="right" vertical="center" shrinkToFit="1"/>
    </xf>
    <xf numFmtId="184" fontId="17" fillId="0" borderId="33" xfId="0" applyNumberFormat="1" applyFont="1" applyFill="1" applyBorder="1" applyAlignment="1">
      <alignment vertical="center" shrinkToFit="1"/>
    </xf>
    <xf numFmtId="184" fontId="17" fillId="0" borderId="0" xfId="0" applyNumberFormat="1" applyFont="1" applyFill="1" applyBorder="1" applyAlignment="1">
      <alignment vertical="center" shrinkToFit="1"/>
    </xf>
    <xf numFmtId="0" fontId="0" fillId="0" borderId="51" xfId="0" applyFill="1" applyBorder="1" applyAlignment="1">
      <alignment horizontal="right" vertical="center"/>
    </xf>
    <xf numFmtId="0" fontId="0" fillId="0" borderId="8" xfId="0" applyFill="1" applyBorder="1" applyAlignment="1">
      <alignment horizontal="right" vertical="center"/>
    </xf>
    <xf numFmtId="184" fontId="17" fillId="0" borderId="51" xfId="0" applyNumberFormat="1" applyFont="1" applyFill="1" applyBorder="1" applyAlignment="1">
      <alignment horizontal="right" vertical="center" shrinkToFit="1"/>
    </xf>
    <xf numFmtId="0" fontId="0" fillId="0" borderId="33" xfId="0" applyFill="1" applyBorder="1" applyAlignment="1">
      <alignment horizontal="right" vertical="center"/>
    </xf>
    <xf numFmtId="184" fontId="17" fillId="0" borderId="13" xfId="0" applyNumberFormat="1" applyFont="1" applyFill="1" applyBorder="1" applyAlignment="1">
      <alignment horizontal="right" vertical="center" shrinkToFit="1"/>
    </xf>
    <xf numFmtId="184" fontId="17" fillId="0" borderId="33" xfId="0" applyNumberFormat="1" applyFont="1" applyFill="1" applyBorder="1" applyAlignment="1">
      <alignment horizontal="right" vertical="center" shrinkToFit="1"/>
    </xf>
    <xf numFmtId="0" fontId="17" fillId="3" borderId="74" xfId="0" applyFont="1" applyFill="1" applyBorder="1" applyAlignment="1">
      <alignment horizontal="center" vertical="center" wrapText="1"/>
    </xf>
    <xf numFmtId="0" fontId="17" fillId="3" borderId="74" xfId="0" applyFont="1" applyFill="1" applyBorder="1" applyAlignment="1">
      <alignment horizontal="center" vertical="center"/>
    </xf>
    <xf numFmtId="0" fontId="17" fillId="3" borderId="7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2" borderId="68" xfId="0" applyFont="1" applyFill="1" applyBorder="1" applyAlignment="1">
      <alignment horizontal="center" vertical="center"/>
    </xf>
    <xf numFmtId="0" fontId="8" fillId="2" borderId="69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7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8" fillId="3" borderId="68" xfId="0" applyFont="1" applyFill="1" applyBorder="1" applyAlignment="1">
      <alignment horizontal="center" vertical="center"/>
    </xf>
    <xf numFmtId="0" fontId="8" fillId="3" borderId="69" xfId="0" applyFont="1" applyFill="1" applyBorder="1" applyAlignment="1">
      <alignment horizontal="center" vertical="center"/>
    </xf>
    <xf numFmtId="0" fontId="17" fillId="3" borderId="71" xfId="0" applyFont="1" applyFill="1" applyBorder="1" applyAlignment="1">
      <alignment horizontal="center" vertical="center"/>
    </xf>
    <xf numFmtId="0" fontId="17" fillId="3" borderId="30" xfId="0" applyFont="1" applyFill="1" applyBorder="1" applyAlignment="1">
      <alignment horizontal="center" vertical="center"/>
    </xf>
    <xf numFmtId="0" fontId="15" fillId="0" borderId="60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5" fillId="0" borderId="60" xfId="0" applyFont="1" applyBorder="1" applyAlignment="1">
      <alignment horizontal="distributed" vertical="center" wrapText="1" indent="1"/>
    </xf>
    <xf numFmtId="0" fontId="15" fillId="0" borderId="34" xfId="0" applyFont="1" applyBorder="1" applyAlignment="1">
      <alignment horizontal="distributed" vertical="center" indent="1"/>
    </xf>
    <xf numFmtId="0" fontId="15" fillId="0" borderId="72" xfId="0" applyFont="1" applyBorder="1" applyAlignment="1">
      <alignment horizontal="distributed" vertical="center" wrapText="1" indent="1"/>
    </xf>
    <xf numFmtId="0" fontId="17" fillId="3" borderId="73" xfId="0" applyFont="1" applyFill="1" applyBorder="1" applyAlignment="1">
      <alignment horizontal="center" vertical="center"/>
    </xf>
    <xf numFmtId="0" fontId="17" fillId="3" borderId="74" xfId="0" applyFont="1" applyFill="1" applyBorder="1" applyAlignment="1">
      <alignment horizontal="center" vertical="center"/>
    </xf>
    <xf numFmtId="0" fontId="15" fillId="0" borderId="34" xfId="0" applyFont="1" applyBorder="1" applyAlignment="1">
      <alignment horizontal="distributed" vertical="center" wrapText="1" indent="1"/>
    </xf>
    <xf numFmtId="185" fontId="27" fillId="0" borderId="8" xfId="0" applyNumberFormat="1" applyFont="1" applyBorder="1" applyAlignment="1">
      <alignment horizontal="right" vertical="center" wrapText="1"/>
    </xf>
    <xf numFmtId="185" fontId="27" fillId="0" borderId="78" xfId="0" applyNumberFormat="1" applyFont="1" applyBorder="1" applyAlignment="1">
      <alignment horizontal="right" vertical="center" wrapText="1"/>
    </xf>
  </cellXfs>
  <cellStyles count="64">
    <cellStyle name="Comma [0]_laroux" xfId="1"/>
    <cellStyle name="Comma_laroux" xfId="2"/>
    <cellStyle name="Currency [0]_laroux" xfId="3"/>
    <cellStyle name="Currency_laroux" xfId="4"/>
    <cellStyle name="Normal_Certs Q2" xfId="5"/>
    <cellStyle name="백분율" xfId="6" builtinId="5"/>
    <cellStyle name="백분율 2" xfId="7"/>
    <cellStyle name="백분율 2 2" xfId="15"/>
    <cellStyle name="백분율 2 2 2" xfId="35"/>
    <cellStyle name="백분율 2 3" xfId="28"/>
    <cellStyle name="백분율 3 2" xfId="20"/>
    <cellStyle name="쉼표 [0]" xfId="8" builtinId="6"/>
    <cellStyle name="쉼표 [0] 2" xfId="9"/>
    <cellStyle name="쉼표 [0] 2 2" xfId="14"/>
    <cellStyle name="쉼표 [0] 2 2 2" xfId="37"/>
    <cellStyle name="쉼표 [0] 2 3" xfId="29"/>
    <cellStyle name="쉼표 [0] 3" xfId="18"/>
    <cellStyle name="쉼표 [0] 3 2" xfId="21"/>
    <cellStyle name="쉼표 [0] 3 2 2" xfId="36"/>
    <cellStyle name="쉼표 [0] 4" xfId="24"/>
    <cellStyle name="쉼표 [0] 4 2" xfId="32"/>
    <cellStyle name="열어본 하이퍼링크" xfId="10"/>
    <cellStyle name="콤마 [0]_경영추진" xfId="11"/>
    <cellStyle name="콤마_경영추진" xfId="12"/>
    <cellStyle name="표준" xfId="0" builtinId="0"/>
    <cellStyle name="표준 10" xfId="48"/>
    <cellStyle name="표준 11" xfId="47"/>
    <cellStyle name="표준 12" xfId="63"/>
    <cellStyle name="표준 2" xfId="13"/>
    <cellStyle name="표준 2 2" xfId="39"/>
    <cellStyle name="표준 2 2 2" xfId="55"/>
    <cellStyle name="표준 3" xfId="17"/>
    <cellStyle name="표준 3 2" xfId="34"/>
    <cellStyle name="표준 4" xfId="19"/>
    <cellStyle name="표준 4 2" xfId="33"/>
    <cellStyle name="표준 4 2 2" xfId="45"/>
    <cellStyle name="표준 4 2 2 2" xfId="61"/>
    <cellStyle name="표준 4 2 3" xfId="53"/>
    <cellStyle name="표준 4 3" xfId="42"/>
    <cellStyle name="표준 4 3 2" xfId="58"/>
    <cellStyle name="표준 4 4" xfId="25"/>
    <cellStyle name="표준 4 5" xfId="50"/>
    <cellStyle name="표준 5" xfId="16"/>
    <cellStyle name="표준 5 2" xfId="31"/>
    <cellStyle name="표준 5 3" xfId="23"/>
    <cellStyle name="표준 6" xfId="22"/>
    <cellStyle name="표준 6 2" xfId="30"/>
    <cellStyle name="표준 6 2 2" xfId="44"/>
    <cellStyle name="표준 6 2 2 2" xfId="60"/>
    <cellStyle name="표준 6 2 3" xfId="52"/>
    <cellStyle name="표준 6 3" xfId="41"/>
    <cellStyle name="표준 6 3 2" xfId="57"/>
    <cellStyle name="표준 6 4" xfId="49"/>
    <cellStyle name="표준 7" xfId="27"/>
    <cellStyle name="표준 8" xfId="26"/>
    <cellStyle name="표준 8 2" xfId="43"/>
    <cellStyle name="표준 8 2 2" xfId="59"/>
    <cellStyle name="표준 8 3" xfId="51"/>
    <cellStyle name="표준 9" xfId="38"/>
    <cellStyle name="표준 9 2" xfId="40"/>
    <cellStyle name="표준 9 2 2" xfId="56"/>
    <cellStyle name="표준 9 3" xfId="46"/>
    <cellStyle name="표준 9 3 2" xfId="62"/>
    <cellStyle name="표준 9 4" xfId="54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425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426" name="Rectangle 2"/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C0C0C0"/>
        </a:solidFill>
        <a:ln w="9525">
          <a:solidFill>
            <a:srgbClr val="C0C0C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353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354" name="Rectangle 2"/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C0C0C0"/>
        </a:solidFill>
        <a:ln w="9525">
          <a:solidFill>
            <a:srgbClr val="C0C0C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401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402" name="Rectangle 2"/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C0C0C0"/>
        </a:solidFill>
        <a:ln w="9525">
          <a:solidFill>
            <a:srgbClr val="C0C0C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25"/>
  <sheetViews>
    <sheetView view="pageBreakPreview" zoomScaleNormal="80" zoomScaleSheetLayoutView="100" workbookViewId="0">
      <selection activeCell="A2" sqref="A2:G2"/>
    </sheetView>
  </sheetViews>
  <sheetFormatPr defaultRowHeight="13.5" x14ac:dyDescent="0.15"/>
  <cols>
    <col min="1" max="1" width="10.6640625" style="1" customWidth="1"/>
    <col min="2" max="7" width="20" style="1" customWidth="1"/>
    <col min="8" max="11" width="10" style="30" customWidth="1"/>
    <col min="12" max="44" width="8.88671875" style="30"/>
    <col min="45" max="16384" width="8.88671875" style="37"/>
  </cols>
  <sheetData>
    <row r="2" spans="1:44" s="89" customFormat="1" ht="38.25" customHeight="1" x14ac:dyDescent="0.15">
      <c r="A2" s="221" t="s">
        <v>38</v>
      </c>
      <c r="B2" s="221"/>
      <c r="C2" s="221"/>
      <c r="D2" s="221"/>
      <c r="E2" s="221"/>
      <c r="F2" s="221"/>
      <c r="G2" s="221"/>
      <c r="H2" s="87"/>
      <c r="I2" s="87"/>
      <c r="J2" s="87"/>
      <c r="K2" s="87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</row>
    <row r="3" spans="1:44" ht="25.5" customHeight="1" thickBot="1" x14ac:dyDescent="0.2">
      <c r="G3" s="4" t="s">
        <v>29</v>
      </c>
    </row>
    <row r="4" spans="1:44" s="38" customFormat="1" ht="48" customHeight="1" x14ac:dyDescent="0.15">
      <c r="A4" s="222" t="s">
        <v>70</v>
      </c>
      <c r="B4" s="223"/>
      <c r="C4" s="41" t="s">
        <v>30</v>
      </c>
      <c r="D4" s="41" t="s">
        <v>0</v>
      </c>
      <c r="E4" s="41" t="s">
        <v>1</v>
      </c>
      <c r="F4" s="41" t="s">
        <v>3</v>
      </c>
      <c r="G4" s="42" t="s">
        <v>31</v>
      </c>
      <c r="H4" s="31"/>
      <c r="I4" s="31"/>
      <c r="J4" s="31"/>
      <c r="K4" s="31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1:44" s="39" customFormat="1" ht="48" customHeight="1" x14ac:dyDescent="0.15">
      <c r="A5" s="43" t="s">
        <v>28</v>
      </c>
      <c r="B5" s="7">
        <f>SUM(C5:G5)</f>
        <v>26701544980</v>
      </c>
      <c r="C5" s="7">
        <f>SUM(C6:C9)</f>
        <v>11202587120</v>
      </c>
      <c r="D5" s="7">
        <f>SUM(D6:D9)</f>
        <v>10663877660</v>
      </c>
      <c r="E5" s="7">
        <f>SUM(E6:E9)</f>
        <v>3966562170</v>
      </c>
      <c r="F5" s="7">
        <f>SUM(F6:F9)</f>
        <v>829745970</v>
      </c>
      <c r="G5" s="44">
        <f>SUM(G6:G9)</f>
        <v>38772060</v>
      </c>
      <c r="H5" s="33"/>
      <c r="I5" s="33"/>
      <c r="J5" s="33"/>
      <c r="K5" s="33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</row>
    <row r="6" spans="1:44" ht="48" customHeight="1" x14ac:dyDescent="0.15">
      <c r="A6" s="47" t="s">
        <v>23</v>
      </c>
      <c r="B6" s="5">
        <f>SUM(C6:G6)</f>
        <v>6696477400</v>
      </c>
      <c r="C6" s="5">
        <v>2610344110</v>
      </c>
      <c r="D6" s="5">
        <v>2447585310</v>
      </c>
      <c r="E6" s="5">
        <v>1412790460</v>
      </c>
      <c r="F6" s="5">
        <v>212403680</v>
      </c>
      <c r="G6" s="48">
        <v>13353840</v>
      </c>
      <c r="H6" s="35"/>
      <c r="I6" s="35"/>
      <c r="J6" s="35"/>
      <c r="K6" s="35"/>
    </row>
    <row r="7" spans="1:44" ht="48" customHeight="1" x14ac:dyDescent="0.15">
      <c r="A7" s="47" t="s">
        <v>24</v>
      </c>
      <c r="B7" s="5">
        <f>SUM(C7:G7)</f>
        <v>6696477400</v>
      </c>
      <c r="C7" s="5">
        <v>2607312990</v>
      </c>
      <c r="D7" s="5">
        <v>2450111240</v>
      </c>
      <c r="E7" s="5">
        <v>1413229750</v>
      </c>
      <c r="F7" s="5">
        <v>212447610</v>
      </c>
      <c r="G7" s="48">
        <v>13375810</v>
      </c>
      <c r="H7" s="35"/>
      <c r="I7" s="35"/>
      <c r="J7" s="35"/>
      <c r="K7" s="35"/>
    </row>
    <row r="8" spans="1:44" ht="48" customHeight="1" x14ac:dyDescent="0.15">
      <c r="A8" s="47" t="s">
        <v>25</v>
      </c>
      <c r="B8" s="5">
        <f>SUM(C8:G8)</f>
        <v>6612112780</v>
      </c>
      <c r="C8" s="5">
        <v>2953327740</v>
      </c>
      <c r="D8" s="5">
        <v>2880616430</v>
      </c>
      <c r="E8" s="5">
        <v>565737730</v>
      </c>
      <c r="F8" s="5">
        <v>200388470</v>
      </c>
      <c r="G8" s="48">
        <v>12042410</v>
      </c>
      <c r="H8" s="35"/>
      <c r="I8" s="35"/>
      <c r="J8" s="35"/>
      <c r="K8" s="35"/>
    </row>
    <row r="9" spans="1:44" ht="48" customHeight="1" thickBot="1" x14ac:dyDescent="0.2">
      <c r="A9" s="104" t="s">
        <v>26</v>
      </c>
      <c r="B9" s="105">
        <f>SUM(C9:G9)</f>
        <v>6696477400</v>
      </c>
      <c r="C9" s="105">
        <v>3031602280</v>
      </c>
      <c r="D9" s="105">
        <v>2885564680</v>
      </c>
      <c r="E9" s="105">
        <v>574804230</v>
      </c>
      <c r="F9" s="105">
        <v>204506210</v>
      </c>
      <c r="G9" s="106"/>
      <c r="H9" s="35"/>
      <c r="I9" s="35"/>
      <c r="J9" s="35"/>
      <c r="K9" s="35"/>
    </row>
    <row r="10" spans="1:44" x14ac:dyDescent="0.15">
      <c r="A10" s="3"/>
      <c r="B10" s="2"/>
      <c r="C10" s="2"/>
      <c r="D10" s="2"/>
      <c r="E10" s="2"/>
      <c r="F10" s="2"/>
      <c r="G10" s="2"/>
      <c r="H10" s="36"/>
      <c r="I10" s="36"/>
      <c r="J10" s="36"/>
      <c r="K10" s="36"/>
    </row>
    <row r="11" spans="1:44" x14ac:dyDescent="0.15">
      <c r="A11" s="3"/>
      <c r="B11" s="2"/>
      <c r="C11" s="2"/>
      <c r="D11" s="2"/>
      <c r="E11" s="2"/>
      <c r="F11" s="2"/>
      <c r="G11" s="2"/>
      <c r="H11" s="36"/>
      <c r="I11" s="36"/>
      <c r="J11" s="36"/>
      <c r="K11" s="36"/>
    </row>
    <row r="12" spans="1:44" x14ac:dyDescent="0.15">
      <c r="A12" s="3"/>
      <c r="B12" s="2"/>
      <c r="C12" s="2"/>
      <c r="D12" s="2"/>
      <c r="E12" s="2"/>
      <c r="F12" s="2"/>
      <c r="G12" s="2"/>
      <c r="H12" s="36"/>
      <c r="I12" s="36"/>
      <c r="J12" s="36"/>
      <c r="K12" s="36"/>
    </row>
    <row r="13" spans="1:44" x14ac:dyDescent="0.15">
      <c r="A13" s="3"/>
      <c r="B13" s="2"/>
      <c r="C13" s="2"/>
      <c r="D13" s="2"/>
      <c r="E13" s="2"/>
      <c r="F13" s="2"/>
      <c r="G13" s="2"/>
      <c r="H13" s="36"/>
      <c r="I13" s="36"/>
      <c r="J13" s="36"/>
      <c r="K13" s="36"/>
    </row>
    <row r="14" spans="1:44" x14ac:dyDescent="0.15">
      <c r="A14" s="3"/>
      <c r="B14" s="2"/>
      <c r="C14" s="2"/>
      <c r="D14" s="2"/>
      <c r="E14" s="2"/>
      <c r="F14" s="2"/>
      <c r="G14" s="2"/>
      <c r="H14" s="36"/>
      <c r="I14" s="36"/>
      <c r="J14" s="36"/>
      <c r="K14" s="36"/>
    </row>
    <row r="15" spans="1:44" x14ac:dyDescent="0.15">
      <c r="A15" s="2"/>
      <c r="B15" s="2"/>
      <c r="C15" s="2"/>
      <c r="D15" s="2"/>
      <c r="E15" s="2"/>
      <c r="F15" s="2"/>
      <c r="G15" s="2"/>
      <c r="H15" s="36"/>
      <c r="I15" s="36"/>
      <c r="J15" s="36"/>
      <c r="K15" s="36"/>
    </row>
    <row r="16" spans="1:44" x14ac:dyDescent="0.15">
      <c r="A16" s="2"/>
      <c r="B16" s="2"/>
      <c r="C16" s="2"/>
      <c r="D16" s="2"/>
      <c r="E16" s="2"/>
      <c r="F16" s="2"/>
      <c r="G16" s="2"/>
      <c r="H16" s="36"/>
      <c r="I16" s="36"/>
      <c r="J16" s="36"/>
      <c r="K16" s="36"/>
    </row>
    <row r="17" spans="1:11" x14ac:dyDescent="0.15">
      <c r="A17" s="2"/>
      <c r="B17" s="2"/>
      <c r="C17" s="2"/>
      <c r="D17" s="2"/>
      <c r="E17" s="2"/>
      <c r="F17" s="2"/>
      <c r="G17" s="2"/>
      <c r="H17" s="36"/>
      <c r="I17" s="36"/>
      <c r="J17" s="36"/>
      <c r="K17" s="36"/>
    </row>
    <row r="18" spans="1:11" x14ac:dyDescent="0.15">
      <c r="A18" s="2"/>
      <c r="B18" s="2"/>
      <c r="C18" s="2"/>
      <c r="D18" s="2"/>
      <c r="E18" s="2"/>
      <c r="F18" s="2"/>
      <c r="G18" s="2"/>
      <c r="H18" s="36"/>
      <c r="I18" s="36"/>
      <c r="J18" s="36"/>
      <c r="K18" s="36"/>
    </row>
    <row r="19" spans="1:11" x14ac:dyDescent="0.15">
      <c r="A19" s="2"/>
      <c r="B19" s="2"/>
      <c r="C19" s="2"/>
      <c r="D19" s="2"/>
      <c r="E19" s="2"/>
      <c r="F19" s="2"/>
      <c r="G19" s="2"/>
      <c r="H19" s="36"/>
      <c r="I19" s="36"/>
      <c r="J19" s="36"/>
      <c r="K19" s="36"/>
    </row>
    <row r="20" spans="1:11" x14ac:dyDescent="0.15">
      <c r="A20" s="2"/>
      <c r="B20" s="2"/>
      <c r="C20" s="2"/>
      <c r="D20" s="2"/>
      <c r="E20" s="2"/>
      <c r="F20" s="2"/>
      <c r="G20" s="2"/>
      <c r="H20" s="36"/>
      <c r="I20" s="36"/>
      <c r="J20" s="36"/>
      <c r="K20" s="36"/>
    </row>
    <row r="21" spans="1:11" x14ac:dyDescent="0.15">
      <c r="A21" s="2"/>
      <c r="B21" s="2"/>
      <c r="C21" s="2"/>
      <c r="D21" s="2"/>
      <c r="E21" s="2"/>
      <c r="F21" s="2"/>
      <c r="G21" s="2"/>
      <c r="H21" s="36"/>
      <c r="I21" s="36"/>
      <c r="J21" s="36"/>
      <c r="K21" s="36"/>
    </row>
    <row r="22" spans="1:11" x14ac:dyDescent="0.15">
      <c r="A22" s="2"/>
      <c r="B22" s="2"/>
      <c r="C22" s="2"/>
      <c r="D22" s="2"/>
      <c r="E22" s="2"/>
      <c r="F22" s="2"/>
      <c r="G22" s="2"/>
      <c r="H22" s="36"/>
      <c r="I22" s="36"/>
      <c r="J22" s="36"/>
      <c r="K22" s="36"/>
    </row>
    <row r="23" spans="1:11" x14ac:dyDescent="0.15">
      <c r="A23" s="2"/>
      <c r="B23" s="2"/>
      <c r="C23" s="2"/>
      <c r="D23" s="2"/>
      <c r="E23" s="2"/>
      <c r="F23" s="2"/>
      <c r="G23" s="2"/>
      <c r="H23" s="36"/>
      <c r="I23" s="36"/>
      <c r="J23" s="36"/>
      <c r="K23" s="36"/>
    </row>
    <row r="24" spans="1:11" x14ac:dyDescent="0.15">
      <c r="A24" s="2"/>
      <c r="B24" s="2"/>
      <c r="C24" s="2"/>
      <c r="D24" s="2"/>
      <c r="E24" s="2"/>
      <c r="F24" s="2"/>
      <c r="G24" s="2"/>
      <c r="H24" s="36"/>
      <c r="I24" s="36"/>
      <c r="J24" s="36"/>
      <c r="K24" s="36"/>
    </row>
    <row r="25" spans="1:11" x14ac:dyDescent="0.15">
      <c r="A25" s="2"/>
      <c r="B25" s="2"/>
      <c r="C25" s="2"/>
      <c r="D25" s="2"/>
      <c r="E25" s="2"/>
      <c r="F25" s="2"/>
      <c r="G25" s="2"/>
      <c r="H25" s="36"/>
      <c r="I25" s="36"/>
      <c r="J25" s="36"/>
      <c r="K25" s="36"/>
    </row>
  </sheetData>
  <mergeCells count="2">
    <mergeCell ref="A2:G2"/>
    <mergeCell ref="A4:B4"/>
  </mergeCells>
  <phoneticPr fontId="5" type="noConversion"/>
  <printOptions horizontalCentered="1"/>
  <pageMargins left="0.39370078740157483" right="0.35433070866141736" top="0.53" bottom="0.38" header="0.27559055118110237" footer="0.31496062992125984"/>
  <pageSetup paperSize="9" scale="8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6"/>
  <sheetViews>
    <sheetView view="pageBreakPreview" topLeftCell="A2" zoomScaleNormal="100" zoomScaleSheetLayoutView="100" workbookViewId="0">
      <pane xSplit="1" ySplit="3" topLeftCell="B5" activePane="bottomRight" state="frozen"/>
      <selection activeCell="A2" sqref="A2"/>
      <selection pane="topRight" activeCell="B2" sqref="B2"/>
      <selection pane="bottomLeft" activeCell="A5" sqref="A5"/>
      <selection pane="bottomRight" activeCell="A2" sqref="A2:J2"/>
    </sheetView>
  </sheetViews>
  <sheetFormatPr defaultRowHeight="13.5" x14ac:dyDescent="0.15"/>
  <cols>
    <col min="1" max="1" width="12.77734375" customWidth="1"/>
    <col min="2" max="2" width="14" customWidth="1"/>
    <col min="3" max="6" width="13.6640625" customWidth="1"/>
    <col min="7" max="7" width="13.5546875" customWidth="1"/>
    <col min="8" max="8" width="12.88671875" customWidth="1"/>
    <col min="9" max="11" width="13.6640625" customWidth="1"/>
  </cols>
  <sheetData>
    <row r="2" spans="1:11" ht="25.5" x14ac:dyDescent="0.3">
      <c r="A2" s="234" t="s">
        <v>117</v>
      </c>
      <c r="B2" s="234"/>
      <c r="C2" s="234"/>
      <c r="D2" s="234"/>
      <c r="E2" s="234"/>
      <c r="F2" s="234"/>
      <c r="G2" s="234"/>
      <c r="H2" s="234"/>
      <c r="I2" s="234"/>
      <c r="J2" s="234"/>
      <c r="K2" s="91"/>
    </row>
    <row r="3" spans="1:11" ht="33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0" customHeight="1" x14ac:dyDescent="0.15">
      <c r="A4" s="229" t="s">
        <v>105</v>
      </c>
      <c r="B4" s="230"/>
      <c r="C4" s="61" t="s">
        <v>106</v>
      </c>
      <c r="D4" s="61" t="s">
        <v>107</v>
      </c>
      <c r="E4" s="76" t="s">
        <v>108</v>
      </c>
      <c r="F4" s="61" t="s">
        <v>119</v>
      </c>
      <c r="G4" s="61" t="s">
        <v>109</v>
      </c>
      <c r="H4" s="61" t="s">
        <v>110</v>
      </c>
      <c r="I4" s="92" t="s">
        <v>111</v>
      </c>
      <c r="J4" s="92" t="s">
        <v>120</v>
      </c>
      <c r="K4" s="62" t="s">
        <v>127</v>
      </c>
    </row>
    <row r="5" spans="1:11" ht="38.25" customHeight="1" x14ac:dyDescent="0.15">
      <c r="A5" s="237" t="s">
        <v>112</v>
      </c>
      <c r="B5" s="86">
        <f>SUM(B7:B15)</f>
        <v>67162352910</v>
      </c>
      <c r="C5" s="86">
        <f t="shared" ref="C5:I5" si="0">SUM(C7:C15)</f>
        <v>28979510380</v>
      </c>
      <c r="D5" s="86">
        <f t="shared" si="0"/>
        <v>23759848550</v>
      </c>
      <c r="E5" s="86">
        <f t="shared" si="0"/>
        <v>4638470570</v>
      </c>
      <c r="F5" s="86">
        <f t="shared" si="0"/>
        <v>2148399920</v>
      </c>
      <c r="G5" s="86">
        <f t="shared" si="0"/>
        <v>4054412830</v>
      </c>
      <c r="H5" s="86">
        <f t="shared" si="0"/>
        <v>1622336400</v>
      </c>
      <c r="I5" s="93">
        <f t="shared" si="0"/>
        <v>1601119520</v>
      </c>
      <c r="J5" s="93">
        <f>SUM(J7:J15)</f>
        <v>33586860</v>
      </c>
      <c r="K5" s="90">
        <f>SUM(K7:K15)</f>
        <v>324667880</v>
      </c>
    </row>
    <row r="6" spans="1:11" ht="21" customHeight="1" x14ac:dyDescent="0.15">
      <c r="A6" s="236"/>
      <c r="B6" s="22">
        <f>SUM(C6:K6)</f>
        <v>1</v>
      </c>
      <c r="C6" s="22">
        <f t="shared" ref="C6:K6" si="1">C5/$B$5</f>
        <v>0.43148444216708132</v>
      </c>
      <c r="D6" s="22">
        <f t="shared" si="1"/>
        <v>0.35376736401476377</v>
      </c>
      <c r="E6" s="22">
        <f t="shared" si="1"/>
        <v>6.9063550769516951E-2</v>
      </c>
      <c r="F6" s="22">
        <f t="shared" si="1"/>
        <v>3.1988157455992261E-2</v>
      </c>
      <c r="G6" s="22">
        <f t="shared" si="1"/>
        <v>6.0367343524028422E-2</v>
      </c>
      <c r="H6" s="22">
        <f t="shared" si="1"/>
        <v>2.4155443186661282E-2</v>
      </c>
      <c r="I6" s="94">
        <f t="shared" si="1"/>
        <v>2.3839538828330783E-2</v>
      </c>
      <c r="J6" s="94">
        <f t="shared" si="1"/>
        <v>5.0008462397092628E-4</v>
      </c>
      <c r="K6" s="67">
        <f t="shared" si="1"/>
        <v>4.8340754296542707E-3</v>
      </c>
    </row>
    <row r="7" spans="1:11" ht="37.5" customHeight="1" x14ac:dyDescent="0.15">
      <c r="A7" s="78" t="s">
        <v>113</v>
      </c>
      <c r="B7" s="19">
        <f>SUM(C7:K7)</f>
        <v>8116700000</v>
      </c>
      <c r="C7" s="19">
        <v>3324579440</v>
      </c>
      <c r="D7" s="19">
        <v>2786671620</v>
      </c>
      <c r="E7" s="77">
        <v>566273060</v>
      </c>
      <c r="F7" s="19">
        <v>554515060</v>
      </c>
      <c r="G7" s="19">
        <v>489633890</v>
      </c>
      <c r="H7" s="19">
        <v>199236210</v>
      </c>
      <c r="I7" s="95">
        <v>195790720</v>
      </c>
      <c r="J7" s="102" t="s">
        <v>121</v>
      </c>
      <c r="K7" s="98" t="s">
        <v>121</v>
      </c>
    </row>
    <row r="8" spans="1:11" ht="37.5" customHeight="1" x14ac:dyDescent="0.15">
      <c r="A8" s="78" t="s">
        <v>114</v>
      </c>
      <c r="B8" s="19">
        <f t="shared" ref="B8:B14" si="2">SUM(C8:K8)</f>
        <v>8116700000</v>
      </c>
      <c r="C8" s="19">
        <v>3333027590</v>
      </c>
      <c r="D8" s="19">
        <v>2775711870</v>
      </c>
      <c r="E8" s="19">
        <v>563152570</v>
      </c>
      <c r="F8" s="19">
        <v>555123930</v>
      </c>
      <c r="G8" s="19">
        <v>490014430</v>
      </c>
      <c r="H8" s="19">
        <v>199388430</v>
      </c>
      <c r="I8" s="95">
        <v>195866830</v>
      </c>
      <c r="J8" s="95">
        <v>4414350</v>
      </c>
      <c r="K8" s="98" t="s">
        <v>128</v>
      </c>
    </row>
    <row r="9" spans="1:11" ht="37.5" customHeight="1" x14ac:dyDescent="0.15">
      <c r="A9" s="78" t="s">
        <v>115</v>
      </c>
      <c r="B9" s="19">
        <f t="shared" si="2"/>
        <v>8116700000</v>
      </c>
      <c r="C9" s="19">
        <v>3248398940</v>
      </c>
      <c r="D9" s="19">
        <v>2731324190</v>
      </c>
      <c r="E9" s="19">
        <v>551419120</v>
      </c>
      <c r="F9" s="19">
        <v>544700420</v>
      </c>
      <c r="G9" s="19">
        <v>484088520</v>
      </c>
      <c r="H9" s="19">
        <v>196799830</v>
      </c>
      <c r="I9" s="95">
        <v>193604430</v>
      </c>
      <c r="J9" s="95">
        <v>4030550</v>
      </c>
      <c r="K9" s="66">
        <v>162334000</v>
      </c>
    </row>
    <row r="10" spans="1:11" ht="37.5" customHeight="1" x14ac:dyDescent="0.15">
      <c r="A10" s="78" t="s">
        <v>116</v>
      </c>
      <c r="B10" s="19">
        <f t="shared" si="2"/>
        <v>8039900740</v>
      </c>
      <c r="C10" s="19">
        <v>3246734480</v>
      </c>
      <c r="D10" s="19">
        <v>2719341200</v>
      </c>
      <c r="E10" s="19">
        <v>551640320</v>
      </c>
      <c r="F10" s="19">
        <v>494060510</v>
      </c>
      <c r="G10" s="19">
        <v>483300420</v>
      </c>
      <c r="H10" s="19">
        <v>184827390</v>
      </c>
      <c r="I10" s="95">
        <v>193618140</v>
      </c>
      <c r="J10" s="95">
        <v>4044400</v>
      </c>
      <c r="K10" s="66">
        <v>162333880</v>
      </c>
    </row>
    <row r="11" spans="1:11" ht="37.5" customHeight="1" x14ac:dyDescent="0.15">
      <c r="A11" s="78" t="s">
        <v>118</v>
      </c>
      <c r="B11" s="19">
        <f t="shared" si="2"/>
        <v>32466794060</v>
      </c>
      <c r="C11" s="19">
        <v>14523007180</v>
      </c>
      <c r="D11" s="19">
        <v>11801901110</v>
      </c>
      <c r="E11" s="19">
        <v>2405985500</v>
      </c>
      <c r="F11" s="19">
        <v>0</v>
      </c>
      <c r="G11" s="19">
        <v>2050478770</v>
      </c>
      <c r="H11" s="19">
        <v>842084540</v>
      </c>
      <c r="I11" s="95">
        <v>822239400</v>
      </c>
      <c r="J11" s="95">
        <v>21097560</v>
      </c>
      <c r="K11" s="66"/>
    </row>
    <row r="12" spans="1:11" ht="37.5" customHeight="1" x14ac:dyDescent="0.15">
      <c r="A12" s="78" t="s">
        <v>123</v>
      </c>
      <c r="B12" s="19">
        <f t="shared" si="2"/>
        <v>566940520</v>
      </c>
      <c r="C12" s="19">
        <v>358861880</v>
      </c>
      <c r="D12" s="19">
        <v>208078640</v>
      </c>
      <c r="E12" s="19" t="s">
        <v>122</v>
      </c>
      <c r="F12" s="19"/>
      <c r="G12" s="19"/>
      <c r="H12" s="19"/>
      <c r="I12" s="95"/>
      <c r="J12" s="95"/>
      <c r="K12" s="66"/>
    </row>
    <row r="13" spans="1:11" ht="37.5" customHeight="1" x14ac:dyDescent="0.15">
      <c r="A13" s="78" t="s">
        <v>124</v>
      </c>
      <c r="B13" s="19">
        <f t="shared" si="2"/>
        <v>1511841390</v>
      </c>
      <c r="C13" s="19">
        <v>944900870</v>
      </c>
      <c r="D13" s="19">
        <v>510043720</v>
      </c>
      <c r="E13" s="19"/>
      <c r="F13" s="19"/>
      <c r="G13" s="19">
        <v>56896800</v>
      </c>
      <c r="H13" s="19"/>
      <c r="I13" s="95"/>
      <c r="J13" s="95"/>
      <c r="K13" s="66"/>
    </row>
    <row r="14" spans="1:11" ht="37.5" customHeight="1" x14ac:dyDescent="0.15">
      <c r="A14" s="100" t="s">
        <v>125</v>
      </c>
      <c r="B14" s="19">
        <f t="shared" si="2"/>
        <v>113388100</v>
      </c>
      <c r="C14" s="21"/>
      <c r="D14" s="21">
        <v>113388100</v>
      </c>
      <c r="E14" s="21"/>
      <c r="F14" s="21"/>
      <c r="G14" s="21"/>
      <c r="H14" s="21"/>
      <c r="I14" s="99"/>
      <c r="J14" s="99"/>
      <c r="K14" s="84"/>
    </row>
    <row r="15" spans="1:11" ht="37.5" customHeight="1" x14ac:dyDescent="0.15">
      <c r="A15" s="101" t="s">
        <v>126</v>
      </c>
      <c r="B15" s="24">
        <f>SUM(C15:K15)</f>
        <v>113388100</v>
      </c>
      <c r="C15" s="24"/>
      <c r="D15" s="24">
        <v>113388100</v>
      </c>
      <c r="E15" s="24"/>
      <c r="F15" s="24"/>
      <c r="G15" s="24"/>
      <c r="H15" s="24"/>
      <c r="I15" s="96"/>
      <c r="J15" s="99"/>
      <c r="K15" s="73"/>
    </row>
    <row r="16" spans="1:11" x14ac:dyDescent="0.15">
      <c r="A16" s="74"/>
      <c r="B16" s="68"/>
      <c r="C16" s="68"/>
      <c r="D16" s="68"/>
      <c r="E16" s="68"/>
      <c r="F16" s="68"/>
      <c r="G16" s="68"/>
      <c r="H16" s="68"/>
      <c r="I16" s="68"/>
      <c r="J16" s="103"/>
      <c r="K16" s="97"/>
    </row>
  </sheetData>
  <mergeCells count="3">
    <mergeCell ref="A4:B4"/>
    <mergeCell ref="A5:A6"/>
    <mergeCell ref="A2:J2"/>
  </mergeCells>
  <phoneticPr fontId="5" type="noConversion"/>
  <printOptions horizontalCentered="1" verticalCentered="1"/>
  <pageMargins left="0.74803149606299213" right="0.74803149606299213" top="0.78740157480314965" bottom="0.98425196850393704" header="0.51181102362204722" footer="0.51181102362204722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0"/>
  <sheetViews>
    <sheetView view="pageBreakPreview" topLeftCell="A2" zoomScaleNormal="100" zoomScaleSheetLayoutView="100" workbookViewId="0">
      <pane xSplit="1" ySplit="3" topLeftCell="B5" activePane="bottomRight" state="frozen"/>
      <selection activeCell="A2" sqref="A2"/>
      <selection pane="topRight" activeCell="B2" sqref="B2"/>
      <selection pane="bottomLeft" activeCell="A5" sqref="A5"/>
      <selection pane="bottomRight" activeCell="A2" sqref="A2:K2"/>
    </sheetView>
  </sheetViews>
  <sheetFormatPr defaultRowHeight="13.5" x14ac:dyDescent="0.15"/>
  <cols>
    <col min="1" max="1" width="12.77734375" customWidth="1"/>
    <col min="2" max="2" width="14" customWidth="1"/>
    <col min="3" max="6" width="13.6640625" customWidth="1"/>
    <col min="7" max="7" width="13.5546875" customWidth="1"/>
    <col min="8" max="8" width="12.88671875" customWidth="1"/>
    <col min="9" max="11" width="13.6640625" customWidth="1"/>
  </cols>
  <sheetData>
    <row r="2" spans="1:11" ht="25.5" x14ac:dyDescent="0.3">
      <c r="A2" s="234" t="s">
        <v>144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1" ht="33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0" customHeight="1" x14ac:dyDescent="0.15">
      <c r="A4" s="229" t="s">
        <v>129</v>
      </c>
      <c r="B4" s="230"/>
      <c r="C4" s="61" t="s">
        <v>130</v>
      </c>
      <c r="D4" s="61" t="s">
        <v>131</v>
      </c>
      <c r="E4" s="76" t="s">
        <v>132</v>
      </c>
      <c r="F4" s="61" t="s">
        <v>133</v>
      </c>
      <c r="G4" s="61" t="s">
        <v>134</v>
      </c>
      <c r="H4" s="61" t="s">
        <v>135</v>
      </c>
      <c r="I4" s="92" t="s">
        <v>136</v>
      </c>
      <c r="J4" s="92" t="s">
        <v>137</v>
      </c>
      <c r="K4" s="62" t="s">
        <v>138</v>
      </c>
    </row>
    <row r="5" spans="1:11" ht="38.25" customHeight="1" x14ac:dyDescent="0.15">
      <c r="A5" s="237" t="s">
        <v>139</v>
      </c>
      <c r="B5" s="86">
        <f t="shared" ref="B5:K5" si="0">SUM(B7:B10)</f>
        <v>33309284890</v>
      </c>
      <c r="C5" s="86">
        <f t="shared" si="0"/>
        <v>13349075100</v>
      </c>
      <c r="D5" s="86">
        <f t="shared" si="0"/>
        <v>11231113760</v>
      </c>
      <c r="E5" s="86">
        <f t="shared" si="0"/>
        <v>2281634260</v>
      </c>
      <c r="F5" s="86">
        <f t="shared" si="0"/>
        <v>2246004360</v>
      </c>
      <c r="G5" s="86">
        <f t="shared" si="0"/>
        <v>2007167420</v>
      </c>
      <c r="H5" s="86">
        <f t="shared" si="0"/>
        <v>748708890</v>
      </c>
      <c r="I5" s="93">
        <f t="shared" si="0"/>
        <v>764839910</v>
      </c>
      <c r="J5" s="93">
        <f t="shared" si="0"/>
        <v>12501190</v>
      </c>
      <c r="K5" s="90">
        <f t="shared" si="0"/>
        <v>668240000</v>
      </c>
    </row>
    <row r="6" spans="1:11" ht="21" customHeight="1" x14ac:dyDescent="0.15">
      <c r="A6" s="236"/>
      <c r="B6" s="22">
        <f>SUM(C6:K6)</f>
        <v>1</v>
      </c>
      <c r="C6" s="22">
        <f t="shared" ref="C6:K6" si="1">C5/$B$5</f>
        <v>0.40076138362272717</v>
      </c>
      <c r="D6" s="22">
        <f t="shared" si="1"/>
        <v>0.33717667002126983</v>
      </c>
      <c r="E6" s="22">
        <f t="shared" si="1"/>
        <v>6.8498446230077559E-2</v>
      </c>
      <c r="F6" s="22">
        <f t="shared" si="1"/>
        <v>6.7428777514052476E-2</v>
      </c>
      <c r="G6" s="22">
        <f t="shared" si="1"/>
        <v>6.0258496291002182E-2</v>
      </c>
      <c r="H6" s="22">
        <f t="shared" si="1"/>
        <v>2.2477483154397435E-2</v>
      </c>
      <c r="I6" s="94">
        <f t="shared" si="1"/>
        <v>2.2961763139791022E-2</v>
      </c>
      <c r="J6" s="94">
        <f t="shared" si="1"/>
        <v>3.7530646608847088E-4</v>
      </c>
      <c r="K6" s="67">
        <f t="shared" si="1"/>
        <v>2.0061673560593813E-2</v>
      </c>
    </row>
    <row r="7" spans="1:11" ht="37.5" customHeight="1" x14ac:dyDescent="0.15">
      <c r="A7" s="78" t="s">
        <v>140</v>
      </c>
      <c r="B7" s="19">
        <f>SUM(C7:K7)</f>
        <v>8353000000</v>
      </c>
      <c r="C7" s="19">
        <v>3346183960</v>
      </c>
      <c r="D7" s="19">
        <v>2806204850</v>
      </c>
      <c r="E7" s="77">
        <v>568161400</v>
      </c>
      <c r="F7" s="19">
        <v>560902650</v>
      </c>
      <c r="G7" s="19">
        <v>498396990</v>
      </c>
      <c r="H7" s="19">
        <v>202615340</v>
      </c>
      <c r="I7" s="95">
        <v>199283860</v>
      </c>
      <c r="J7" s="95">
        <v>4190950</v>
      </c>
      <c r="K7" s="66">
        <v>167060000</v>
      </c>
    </row>
    <row r="8" spans="1:11" ht="37.5" customHeight="1" x14ac:dyDescent="0.15">
      <c r="A8" s="78" t="s">
        <v>141</v>
      </c>
      <c r="B8" s="19">
        <f>SUM(C8:K8)</f>
        <v>8353000000</v>
      </c>
      <c r="C8" s="19">
        <v>3340534050</v>
      </c>
      <c r="D8" s="19">
        <v>2809609100</v>
      </c>
      <c r="E8" s="19">
        <v>567245970</v>
      </c>
      <c r="F8" s="19">
        <v>560444930</v>
      </c>
      <c r="G8" s="19">
        <v>502244660</v>
      </c>
      <c r="H8" s="19">
        <v>202500910</v>
      </c>
      <c r="I8" s="95">
        <v>199226640</v>
      </c>
      <c r="J8" s="95">
        <v>4133740</v>
      </c>
      <c r="K8" s="66">
        <v>167060000</v>
      </c>
    </row>
    <row r="9" spans="1:11" ht="37.5" customHeight="1" x14ac:dyDescent="0.15">
      <c r="A9" s="78" t="s">
        <v>142</v>
      </c>
      <c r="B9" s="19">
        <f>SUM(C9:K9)</f>
        <v>8250284890</v>
      </c>
      <c r="C9" s="19">
        <v>3314661180</v>
      </c>
      <c r="D9" s="19">
        <v>2793712920</v>
      </c>
      <c r="E9" s="19">
        <v>567930180</v>
      </c>
      <c r="F9" s="19">
        <v>560787030</v>
      </c>
      <c r="G9" s="19">
        <v>502501230</v>
      </c>
      <c r="H9" s="19">
        <v>140186440</v>
      </c>
      <c r="I9" s="95">
        <v>199269410</v>
      </c>
      <c r="J9" s="95">
        <v>4176500</v>
      </c>
      <c r="K9" s="66">
        <v>167060000</v>
      </c>
    </row>
    <row r="10" spans="1:11" ht="37.5" customHeight="1" x14ac:dyDescent="0.15">
      <c r="A10" s="114" t="s">
        <v>143</v>
      </c>
      <c r="B10" s="24">
        <f>SUM(C10:K10)</f>
        <v>8353000000</v>
      </c>
      <c r="C10" s="24">
        <v>3347695910</v>
      </c>
      <c r="D10" s="24">
        <v>2821586890</v>
      </c>
      <c r="E10" s="24">
        <v>578296710</v>
      </c>
      <c r="F10" s="24">
        <v>563869750</v>
      </c>
      <c r="G10" s="24">
        <v>504024540</v>
      </c>
      <c r="H10" s="24">
        <v>203406200</v>
      </c>
      <c r="I10" s="96">
        <v>167060000</v>
      </c>
      <c r="J10" s="96"/>
      <c r="K10" s="73">
        <v>167060000</v>
      </c>
    </row>
  </sheetData>
  <mergeCells count="3">
    <mergeCell ref="A4:B4"/>
    <mergeCell ref="A5:A6"/>
    <mergeCell ref="A2:K2"/>
  </mergeCells>
  <phoneticPr fontId="5" type="noConversion"/>
  <printOptions horizontalCentered="1" verticalCentered="1"/>
  <pageMargins left="0.74803149606299213" right="0.74803149606299213" top="0.78740157480314965" bottom="0.98425196850393704" header="0.51181102362204722" footer="0.51181102362204722"/>
  <pageSetup paperSize="9" scale="7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3"/>
  <sheetViews>
    <sheetView view="pageBreakPreview" zoomScaleNormal="100" zoomScaleSheetLayoutView="100" workbookViewId="0">
      <selection activeCell="A2" sqref="A2:J2"/>
    </sheetView>
  </sheetViews>
  <sheetFormatPr defaultRowHeight="13.5" x14ac:dyDescent="0.15"/>
  <cols>
    <col min="1" max="1" width="12.77734375" customWidth="1"/>
    <col min="2" max="2" width="14" customWidth="1"/>
    <col min="3" max="5" width="13.6640625" customWidth="1"/>
    <col min="6" max="6" width="13.5546875" customWidth="1"/>
    <col min="7" max="7" width="13.6640625" customWidth="1"/>
    <col min="8" max="9" width="12.88671875" customWidth="1"/>
    <col min="10" max="10" width="13.6640625" customWidth="1"/>
  </cols>
  <sheetData>
    <row r="2" spans="1:10" ht="25.5" x14ac:dyDescent="0.3">
      <c r="A2" s="234" t="s">
        <v>145</v>
      </c>
      <c r="B2" s="234"/>
      <c r="C2" s="234"/>
      <c r="D2" s="234"/>
      <c r="E2" s="234"/>
      <c r="F2" s="234"/>
      <c r="G2" s="234"/>
      <c r="H2" s="234"/>
      <c r="I2" s="234"/>
      <c r="J2" s="234"/>
    </row>
    <row r="3" spans="1:10" ht="33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30" customHeight="1" x14ac:dyDescent="0.15">
      <c r="A4" s="229" t="s">
        <v>33</v>
      </c>
      <c r="B4" s="230"/>
      <c r="C4" s="61" t="s">
        <v>146</v>
      </c>
      <c r="D4" s="61" t="s">
        <v>147</v>
      </c>
      <c r="E4" s="61" t="s">
        <v>152</v>
      </c>
      <c r="F4" s="61" t="s">
        <v>148</v>
      </c>
      <c r="G4" s="115" t="s">
        <v>150</v>
      </c>
      <c r="H4" s="61" t="s">
        <v>82</v>
      </c>
      <c r="I4" s="92" t="s">
        <v>149</v>
      </c>
      <c r="J4" s="62" t="s">
        <v>102</v>
      </c>
    </row>
    <row r="5" spans="1:10" ht="38.25" customHeight="1" x14ac:dyDescent="0.15">
      <c r="A5" s="237" t="s">
        <v>34</v>
      </c>
      <c r="B5" s="116">
        <f>SUM(B7:B13)</f>
        <v>108020051000</v>
      </c>
      <c r="C5" s="116">
        <f t="shared" ref="C5:J5" si="0">SUM(C7:C13)</f>
        <v>50384616150</v>
      </c>
      <c r="D5" s="116">
        <f t="shared" si="0"/>
        <v>43150450060</v>
      </c>
      <c r="E5" s="116">
        <f t="shared" si="0"/>
        <v>498710200</v>
      </c>
      <c r="F5" s="116">
        <f t="shared" si="0"/>
        <v>7494003680</v>
      </c>
      <c r="G5" s="116">
        <f t="shared" si="0"/>
        <v>4513082880</v>
      </c>
      <c r="H5" s="116">
        <f t="shared" si="0"/>
        <v>1096053850</v>
      </c>
      <c r="I5" s="116">
        <f t="shared" si="0"/>
        <v>23274400</v>
      </c>
      <c r="J5" s="117">
        <f t="shared" si="0"/>
        <v>859859780</v>
      </c>
    </row>
    <row r="6" spans="1:10" ht="21" customHeight="1" x14ac:dyDescent="0.15">
      <c r="A6" s="236"/>
      <c r="B6" s="118">
        <f t="shared" ref="B6:B11" si="1">SUM(C6:J6)</f>
        <v>0.99999999999999989</v>
      </c>
      <c r="C6" s="118">
        <f t="shared" ref="C6:J6" si="2">C5/$B$5</f>
        <v>0.46643762601074867</v>
      </c>
      <c r="D6" s="118">
        <f t="shared" si="2"/>
        <v>0.3994670402442228</v>
      </c>
      <c r="E6" s="118">
        <f t="shared" si="2"/>
        <v>4.6168298883695214E-3</v>
      </c>
      <c r="F6" s="118">
        <f>F5/$B$5</f>
        <v>6.9376042786722991E-2</v>
      </c>
      <c r="G6" s="118">
        <f t="shared" si="2"/>
        <v>4.1780047669112842E-2</v>
      </c>
      <c r="H6" s="118">
        <f t="shared" si="2"/>
        <v>1.0146762937558694E-2</v>
      </c>
      <c r="I6" s="119">
        <f t="shared" si="2"/>
        <v>2.1546370127153522E-4</v>
      </c>
      <c r="J6" s="120">
        <f t="shared" si="2"/>
        <v>7.9601867619929195E-3</v>
      </c>
    </row>
    <row r="7" spans="1:10" ht="37.5" customHeight="1" x14ac:dyDescent="0.15">
      <c r="A7" s="78" t="s">
        <v>23</v>
      </c>
      <c r="B7" s="121">
        <f t="shared" si="1"/>
        <v>8598597000</v>
      </c>
      <c r="C7" s="121">
        <v>3939615350</v>
      </c>
      <c r="D7" s="121">
        <v>3102404060</v>
      </c>
      <c r="E7" s="121" t="s">
        <v>121</v>
      </c>
      <c r="F7" s="121">
        <v>546033610</v>
      </c>
      <c r="G7" s="122">
        <v>620042490</v>
      </c>
      <c r="H7" s="121">
        <v>218529550</v>
      </c>
      <c r="I7" s="123" t="s">
        <v>121</v>
      </c>
      <c r="J7" s="124">
        <v>171971940</v>
      </c>
    </row>
    <row r="8" spans="1:10" ht="37.5" customHeight="1" x14ac:dyDescent="0.15">
      <c r="A8" s="78" t="s">
        <v>151</v>
      </c>
      <c r="B8" s="121">
        <f t="shared" si="1"/>
        <v>34394391850</v>
      </c>
      <c r="C8" s="121">
        <v>15775493210</v>
      </c>
      <c r="D8" s="121">
        <v>12351715480</v>
      </c>
      <c r="E8" s="121" t="s">
        <v>121</v>
      </c>
      <c r="F8" s="121">
        <v>2196055710</v>
      </c>
      <c r="G8" s="122">
        <v>2482440910</v>
      </c>
      <c r="H8" s="121">
        <v>877524300</v>
      </c>
      <c r="I8" s="123">
        <v>23274400</v>
      </c>
      <c r="J8" s="124">
        <v>687887840</v>
      </c>
    </row>
    <row r="9" spans="1:10" ht="37.5" customHeight="1" x14ac:dyDescent="0.15">
      <c r="A9" s="78" t="s">
        <v>100</v>
      </c>
      <c r="B9" s="121">
        <f t="shared" si="1"/>
        <v>1133881150</v>
      </c>
      <c r="C9" s="121">
        <v>744599020</v>
      </c>
      <c r="D9" s="121">
        <v>389282130</v>
      </c>
      <c r="E9" s="121" t="s">
        <v>121</v>
      </c>
      <c r="F9" s="121" t="s">
        <v>121</v>
      </c>
      <c r="G9" s="125" t="s">
        <v>121</v>
      </c>
      <c r="H9" s="121" t="s">
        <v>121</v>
      </c>
      <c r="I9" s="123" t="s">
        <v>121</v>
      </c>
      <c r="J9" s="124" t="s">
        <v>121</v>
      </c>
    </row>
    <row r="10" spans="1:10" ht="37.5" customHeight="1" x14ac:dyDescent="0.15">
      <c r="A10" s="79" t="s">
        <v>24</v>
      </c>
      <c r="B10" s="128">
        <f t="shared" si="1"/>
        <v>9146650000</v>
      </c>
      <c r="C10" s="128">
        <v>4282792340</v>
      </c>
      <c r="D10" s="128">
        <v>3585186050</v>
      </c>
      <c r="E10" s="128" t="s">
        <v>121</v>
      </c>
      <c r="F10" s="128">
        <v>669147630</v>
      </c>
      <c r="G10" s="129">
        <v>609523980</v>
      </c>
      <c r="H10" s="128" t="s">
        <v>121</v>
      </c>
      <c r="I10" s="128" t="s">
        <v>121</v>
      </c>
      <c r="J10" s="130" t="s">
        <v>121</v>
      </c>
    </row>
    <row r="11" spans="1:10" ht="37.5" customHeight="1" x14ac:dyDescent="0.15">
      <c r="A11" s="79" t="s">
        <v>25</v>
      </c>
      <c r="B11" s="128">
        <f t="shared" si="1"/>
        <v>9013281000</v>
      </c>
      <c r="C11" s="128">
        <v>3945646570</v>
      </c>
      <c r="D11" s="128">
        <v>3824337370</v>
      </c>
      <c r="E11" s="128" t="s">
        <v>121</v>
      </c>
      <c r="F11" s="128">
        <v>700517940</v>
      </c>
      <c r="G11" s="128">
        <v>542779120</v>
      </c>
      <c r="H11" s="128" t="s">
        <v>121</v>
      </c>
      <c r="I11" s="128" t="s">
        <v>121</v>
      </c>
      <c r="J11" s="130" t="s">
        <v>121</v>
      </c>
    </row>
    <row r="12" spans="1:10" ht="37.5" customHeight="1" x14ac:dyDescent="0.15">
      <c r="A12" s="79" t="s">
        <v>153</v>
      </c>
      <c r="B12" s="128">
        <v>9146650000</v>
      </c>
      <c r="C12" s="128">
        <v>3995094080</v>
      </c>
      <c r="D12" s="128">
        <v>3746957340</v>
      </c>
      <c r="E12" s="128">
        <v>498710200</v>
      </c>
      <c r="F12" s="128">
        <v>647592000</v>
      </c>
      <c r="G12" s="128">
        <v>258296380</v>
      </c>
      <c r="H12" s="128" t="s">
        <v>154</v>
      </c>
      <c r="I12" s="128" t="s">
        <v>154</v>
      </c>
      <c r="J12" s="130" t="s">
        <v>154</v>
      </c>
    </row>
    <row r="13" spans="1:10" ht="37.5" customHeight="1" thickBot="1" x14ac:dyDescent="0.2">
      <c r="A13" s="80" t="s">
        <v>155</v>
      </c>
      <c r="B13" s="126">
        <f>SUM(C13:J13)</f>
        <v>36586600000</v>
      </c>
      <c r="C13" s="126">
        <v>17701375580</v>
      </c>
      <c r="D13" s="126">
        <v>16150567630</v>
      </c>
      <c r="E13" s="126" t="s">
        <v>156</v>
      </c>
      <c r="F13" s="126">
        <v>2734656790</v>
      </c>
      <c r="G13" s="126" t="s">
        <v>121</v>
      </c>
      <c r="H13" s="126" t="s">
        <v>121</v>
      </c>
      <c r="I13" s="126" t="s">
        <v>121</v>
      </c>
      <c r="J13" s="127" t="s">
        <v>121</v>
      </c>
    </row>
  </sheetData>
  <mergeCells count="3">
    <mergeCell ref="A2:J2"/>
    <mergeCell ref="A4:B4"/>
    <mergeCell ref="A5:A6"/>
  </mergeCells>
  <phoneticPr fontId="5" type="noConversion"/>
  <printOptions horizontalCentered="1"/>
  <pageMargins left="0.74803149606299213" right="0.74803149606299213" top="0.78740157480314965" bottom="0.98425196850393704" header="0.51181102362204722" footer="0.51181102362204722"/>
  <pageSetup paperSize="9" scale="8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0"/>
  <sheetViews>
    <sheetView view="pageBreakPreview" zoomScaleNormal="100" zoomScaleSheetLayoutView="100" workbookViewId="0">
      <selection activeCell="A2" sqref="A2:F2"/>
    </sheetView>
  </sheetViews>
  <sheetFormatPr defaultRowHeight="13.5" x14ac:dyDescent="0.15"/>
  <cols>
    <col min="1" max="1" width="12.77734375" customWidth="1"/>
    <col min="2" max="2" width="14" customWidth="1"/>
    <col min="3" max="5" width="13.6640625" customWidth="1"/>
    <col min="6" max="6" width="13.5546875" customWidth="1"/>
  </cols>
  <sheetData>
    <row r="2" spans="1:6" ht="25.5" x14ac:dyDescent="0.3">
      <c r="A2" s="234" t="s">
        <v>157</v>
      </c>
      <c r="B2" s="234"/>
      <c r="C2" s="234"/>
      <c r="D2" s="234"/>
      <c r="E2" s="234"/>
      <c r="F2" s="234"/>
    </row>
    <row r="3" spans="1:6" ht="33" customHeight="1" thickBot="1" x14ac:dyDescent="0.2">
      <c r="A3" s="1"/>
      <c r="B3" s="1"/>
      <c r="C3" s="1"/>
      <c r="D3" s="1"/>
      <c r="E3" s="1"/>
      <c r="F3" s="1"/>
    </row>
    <row r="4" spans="1:6" ht="30" customHeight="1" x14ac:dyDescent="0.15">
      <c r="A4" s="229" t="s">
        <v>33</v>
      </c>
      <c r="B4" s="230"/>
      <c r="C4" s="61" t="s">
        <v>146</v>
      </c>
      <c r="D4" s="61" t="s">
        <v>0</v>
      </c>
      <c r="E4" s="61" t="s">
        <v>148</v>
      </c>
      <c r="F4" s="62" t="s">
        <v>158</v>
      </c>
    </row>
    <row r="5" spans="1:6" ht="38.25" customHeight="1" x14ac:dyDescent="0.15">
      <c r="A5" s="237" t="s">
        <v>34</v>
      </c>
      <c r="B5" s="116">
        <f>SUM(B7:B10)</f>
        <v>37940640000</v>
      </c>
      <c r="C5" s="116">
        <f>SUM(C7:C10)</f>
        <v>17358428950</v>
      </c>
      <c r="D5" s="116">
        <f>SUM(D7:D10)</f>
        <v>15803421010</v>
      </c>
      <c r="E5" s="116">
        <f>SUM(E7:E10)</f>
        <v>2738291370</v>
      </c>
      <c r="F5" s="117">
        <f>SUM(F7:F10)</f>
        <v>2040498670</v>
      </c>
    </row>
    <row r="6" spans="1:6" ht="21" customHeight="1" x14ac:dyDescent="0.15">
      <c r="A6" s="236"/>
      <c r="B6" s="131">
        <f>SUM(C6:F6)</f>
        <v>1</v>
      </c>
      <c r="C6" s="131">
        <f>C5/$B$5</f>
        <v>0.45751544913317221</v>
      </c>
      <c r="D6" s="131">
        <f>D5/$B$5</f>
        <v>0.4165301642249577</v>
      </c>
      <c r="E6" s="131">
        <f>E5/$B$5</f>
        <v>7.2173041097883431E-2</v>
      </c>
      <c r="F6" s="132">
        <f>F5/$B$5</f>
        <v>5.3781345543986607E-2</v>
      </c>
    </row>
    <row r="7" spans="1:6" ht="37.5" customHeight="1" x14ac:dyDescent="0.15">
      <c r="A7" s="78" t="s">
        <v>23</v>
      </c>
      <c r="B7" s="121">
        <f>SUM(C7:F7)</f>
        <v>9518500000</v>
      </c>
      <c r="C7" s="121">
        <v>4333949940</v>
      </c>
      <c r="D7" s="121">
        <v>3984901720</v>
      </c>
      <c r="E7" s="121">
        <v>684606220</v>
      </c>
      <c r="F7" s="124">
        <v>515042120</v>
      </c>
    </row>
    <row r="8" spans="1:6" ht="37.5" customHeight="1" x14ac:dyDescent="0.15">
      <c r="A8" s="78" t="s">
        <v>24</v>
      </c>
      <c r="B8" s="121">
        <f>SUM(C8:F8)</f>
        <v>9518500000</v>
      </c>
      <c r="C8" s="121">
        <v>4340469460</v>
      </c>
      <c r="D8" s="121">
        <v>3984901720</v>
      </c>
      <c r="E8" s="121">
        <v>684606220</v>
      </c>
      <c r="F8" s="124">
        <v>508522600</v>
      </c>
    </row>
    <row r="9" spans="1:6" ht="37.5" customHeight="1" x14ac:dyDescent="0.15">
      <c r="A9" s="78" t="s">
        <v>25</v>
      </c>
      <c r="B9" s="121">
        <f>SUM(C9:F9)</f>
        <v>9385140000</v>
      </c>
      <c r="C9" s="121">
        <v>4340469460</v>
      </c>
      <c r="D9" s="121">
        <v>3851541720</v>
      </c>
      <c r="E9" s="121">
        <v>684606220</v>
      </c>
      <c r="F9" s="124">
        <v>508522600</v>
      </c>
    </row>
    <row r="10" spans="1:6" ht="37.5" customHeight="1" thickBot="1" x14ac:dyDescent="0.2">
      <c r="A10" s="80" t="s">
        <v>26</v>
      </c>
      <c r="B10" s="126">
        <f>SUM(C10:F10)</f>
        <v>9518500000</v>
      </c>
      <c r="C10" s="126">
        <v>4343540090</v>
      </c>
      <c r="D10" s="126">
        <v>3982075850</v>
      </c>
      <c r="E10" s="126">
        <v>684472710</v>
      </c>
      <c r="F10" s="127">
        <v>508411350</v>
      </c>
    </row>
  </sheetData>
  <mergeCells count="3">
    <mergeCell ref="A2:F2"/>
    <mergeCell ref="A4:B4"/>
    <mergeCell ref="A5:A6"/>
  </mergeCells>
  <phoneticPr fontId="5" type="noConversion"/>
  <printOptions horizontalCentered="1"/>
  <pageMargins left="0.74803149606299213" right="0.74803149606299213" top="0.78740157480314965" bottom="0.98425196850393704" header="0.51181102362204722" footer="0.5118110236220472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view="pageBreakPreview" zoomScaleNormal="100" zoomScaleSheetLayoutView="100" workbookViewId="0">
      <selection activeCell="A2" sqref="A2:F2"/>
    </sheetView>
  </sheetViews>
  <sheetFormatPr defaultRowHeight="13.5" x14ac:dyDescent="0.15"/>
  <cols>
    <col min="1" max="1" width="12.77734375" customWidth="1"/>
    <col min="2" max="2" width="14" customWidth="1"/>
    <col min="3" max="5" width="13.6640625" customWidth="1"/>
    <col min="6" max="6" width="13.5546875" customWidth="1"/>
  </cols>
  <sheetData>
    <row r="2" spans="1:6" ht="25.5" x14ac:dyDescent="0.3">
      <c r="A2" s="234" t="s">
        <v>159</v>
      </c>
      <c r="B2" s="234"/>
      <c r="C2" s="234"/>
      <c r="D2" s="234"/>
      <c r="E2" s="234"/>
      <c r="F2" s="234"/>
    </row>
    <row r="3" spans="1:6" ht="33" customHeight="1" thickBot="1" x14ac:dyDescent="0.2">
      <c r="A3" s="1"/>
      <c r="B3" s="1"/>
      <c r="C3" s="1"/>
      <c r="D3" s="1"/>
      <c r="E3" s="1"/>
      <c r="F3" s="1"/>
    </row>
    <row r="4" spans="1:6" ht="30" customHeight="1" x14ac:dyDescent="0.15">
      <c r="A4" s="229" t="s">
        <v>33</v>
      </c>
      <c r="B4" s="230"/>
      <c r="C4" s="61" t="s">
        <v>146</v>
      </c>
      <c r="D4" s="61" t="s">
        <v>160</v>
      </c>
      <c r="E4" s="61" t="s">
        <v>148</v>
      </c>
      <c r="F4" s="62" t="s">
        <v>158</v>
      </c>
    </row>
    <row r="5" spans="1:6" ht="38.25" customHeight="1" x14ac:dyDescent="0.15">
      <c r="A5" s="237" t="s">
        <v>34</v>
      </c>
      <c r="B5" s="116">
        <f>SUM(B7:B15)</f>
        <v>80420305850</v>
      </c>
      <c r="C5" s="116">
        <f>SUM(C7:C15)</f>
        <v>36355157120</v>
      </c>
      <c r="D5" s="116">
        <f>SUM(D7:D15)</f>
        <v>33831422290</v>
      </c>
      <c r="E5" s="116">
        <f>SUM(E7:E15)</f>
        <v>6076576040</v>
      </c>
      <c r="F5" s="117">
        <f>SUM(F7:F15)</f>
        <v>4157150400</v>
      </c>
    </row>
    <row r="6" spans="1:6" ht="21" customHeight="1" x14ac:dyDescent="0.15">
      <c r="A6" s="236"/>
      <c r="B6" s="131">
        <f t="shared" ref="B6:B15" si="0">SUM(C6:F6)</f>
        <v>1</v>
      </c>
      <c r="C6" s="131">
        <f>C5/$B$5</f>
        <v>0.45206439761382727</v>
      </c>
      <c r="D6" s="131">
        <f>D5/$B$5</f>
        <v>0.42068258672259201</v>
      </c>
      <c r="E6" s="131">
        <f>E5/$B$5</f>
        <v>7.556022046638361E-2</v>
      </c>
      <c r="F6" s="132">
        <f>F5/$B$5</f>
        <v>5.1692795197197078E-2</v>
      </c>
    </row>
    <row r="7" spans="1:6" ht="37.5" customHeight="1" x14ac:dyDescent="0.15">
      <c r="A7" s="78" t="s">
        <v>23</v>
      </c>
      <c r="B7" s="121">
        <f t="shared" si="0"/>
        <v>9729623000</v>
      </c>
      <c r="C7" s="121">
        <v>4443406410</v>
      </c>
      <c r="D7" s="121">
        <v>4066623830</v>
      </c>
      <c r="E7" s="121">
        <v>699790980</v>
      </c>
      <c r="F7" s="124">
        <v>519801780</v>
      </c>
    </row>
    <row r="8" spans="1:6" ht="37.5" customHeight="1" x14ac:dyDescent="0.15">
      <c r="A8" s="133" t="s">
        <v>24</v>
      </c>
      <c r="B8" s="134">
        <f t="shared" si="0"/>
        <v>9729623000</v>
      </c>
      <c r="C8" s="134">
        <v>4420462450</v>
      </c>
      <c r="D8" s="134">
        <v>4088806840</v>
      </c>
      <c r="E8" s="134">
        <v>700206040</v>
      </c>
      <c r="F8" s="135">
        <v>520147670</v>
      </c>
    </row>
    <row r="9" spans="1:6" ht="37.5" customHeight="1" x14ac:dyDescent="0.15">
      <c r="A9" s="133" t="s">
        <v>162</v>
      </c>
      <c r="B9" s="134">
        <f t="shared" si="0"/>
        <v>38918493000</v>
      </c>
      <c r="C9" s="134">
        <v>17682882550</v>
      </c>
      <c r="D9" s="134">
        <v>16352130930</v>
      </c>
      <c r="E9" s="134">
        <v>2801950370</v>
      </c>
      <c r="F9" s="135">
        <v>2081529150</v>
      </c>
    </row>
    <row r="10" spans="1:6" ht="37.5" customHeight="1" x14ac:dyDescent="0.15">
      <c r="A10" s="133" t="s">
        <v>123</v>
      </c>
      <c r="B10" s="134">
        <f t="shared" si="0"/>
        <v>603075900</v>
      </c>
      <c r="C10" s="134">
        <v>310882340</v>
      </c>
      <c r="D10" s="134">
        <v>258919630</v>
      </c>
      <c r="E10" s="134">
        <v>33273930</v>
      </c>
      <c r="F10" s="135">
        <v>0</v>
      </c>
    </row>
    <row r="11" spans="1:6" ht="37.5" customHeight="1" x14ac:dyDescent="0.15">
      <c r="A11" s="133" t="s">
        <v>124</v>
      </c>
      <c r="B11" s="134">
        <f t="shared" si="0"/>
        <v>1461569300</v>
      </c>
      <c r="C11" s="134">
        <v>548683700</v>
      </c>
      <c r="D11" s="134">
        <v>456442800</v>
      </c>
      <c r="E11" s="134">
        <v>456442800</v>
      </c>
      <c r="F11" s="135">
        <v>0</v>
      </c>
    </row>
    <row r="12" spans="1:6" ht="37.5" customHeight="1" x14ac:dyDescent="0.15">
      <c r="A12" s="133" t="s">
        <v>164</v>
      </c>
      <c r="B12" s="134">
        <f t="shared" si="0"/>
        <v>120615150</v>
      </c>
      <c r="C12" s="134">
        <v>65842030</v>
      </c>
      <c r="D12" s="134">
        <v>54773120</v>
      </c>
      <c r="E12" s="134">
        <v>0</v>
      </c>
      <c r="F12" s="135">
        <v>0</v>
      </c>
    </row>
    <row r="13" spans="1:6" ht="37.5" customHeight="1" x14ac:dyDescent="0.15">
      <c r="A13" s="133" t="s">
        <v>165</v>
      </c>
      <c r="B13" s="134">
        <f t="shared" si="0"/>
        <v>402050500</v>
      </c>
      <c r="C13" s="134">
        <v>0</v>
      </c>
      <c r="D13" s="134">
        <v>402050500</v>
      </c>
      <c r="E13" s="134">
        <v>0</v>
      </c>
      <c r="F13" s="135">
        <v>0</v>
      </c>
    </row>
    <row r="14" spans="1:6" ht="37.5" customHeight="1" x14ac:dyDescent="0.15">
      <c r="A14" s="78" t="s">
        <v>25</v>
      </c>
      <c r="B14" s="121">
        <f t="shared" si="0"/>
        <v>9729623000</v>
      </c>
      <c r="C14" s="121">
        <v>4442198820</v>
      </c>
      <c r="D14" s="121">
        <v>4075837320</v>
      </c>
      <c r="E14" s="121">
        <v>692455960</v>
      </c>
      <c r="F14" s="124">
        <v>519130900</v>
      </c>
    </row>
    <row r="15" spans="1:6" ht="37.5" customHeight="1" thickBot="1" x14ac:dyDescent="0.2">
      <c r="A15" s="80" t="s">
        <v>26</v>
      </c>
      <c r="B15" s="126">
        <f t="shared" si="0"/>
        <v>9725633000</v>
      </c>
      <c r="C15" s="126">
        <v>4440798820</v>
      </c>
      <c r="D15" s="126">
        <v>4075837320</v>
      </c>
      <c r="E15" s="126">
        <v>692455960</v>
      </c>
      <c r="F15" s="127">
        <v>516540900</v>
      </c>
    </row>
  </sheetData>
  <mergeCells count="3">
    <mergeCell ref="A2:F2"/>
    <mergeCell ref="A4:B4"/>
    <mergeCell ref="A5:A6"/>
  </mergeCells>
  <phoneticPr fontId="5" type="noConversion"/>
  <pageMargins left="0.7" right="0.7" top="0.75" bottom="0.75" header="0.3" footer="0.3"/>
  <pageSetup paperSize="9" scale="9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view="pageBreakPreview" zoomScaleNormal="100" zoomScaleSheetLayoutView="100" workbookViewId="0">
      <selection activeCell="A2" sqref="A2:E2"/>
    </sheetView>
  </sheetViews>
  <sheetFormatPr defaultRowHeight="13.5" x14ac:dyDescent="0.15"/>
  <cols>
    <col min="1" max="1" width="12.77734375" customWidth="1"/>
    <col min="2" max="2" width="14" customWidth="1"/>
    <col min="3" max="4" width="13.6640625" customWidth="1"/>
    <col min="5" max="5" width="13.5546875" customWidth="1"/>
  </cols>
  <sheetData>
    <row r="2" spans="1:5" ht="25.5" x14ac:dyDescent="0.3">
      <c r="A2" s="234" t="s">
        <v>161</v>
      </c>
      <c r="B2" s="234"/>
      <c r="C2" s="234"/>
      <c r="D2" s="234"/>
      <c r="E2" s="234"/>
    </row>
    <row r="3" spans="1:5" ht="33" customHeight="1" thickBot="1" x14ac:dyDescent="0.2">
      <c r="A3" s="1"/>
      <c r="B3" s="1"/>
      <c r="C3" s="1"/>
      <c r="D3" s="1"/>
      <c r="E3" s="1"/>
    </row>
    <row r="4" spans="1:5" ht="30" customHeight="1" x14ac:dyDescent="0.15">
      <c r="A4" s="229" t="s">
        <v>33</v>
      </c>
      <c r="B4" s="230"/>
      <c r="C4" s="61" t="s">
        <v>146</v>
      </c>
      <c r="D4" s="61" t="s">
        <v>160</v>
      </c>
      <c r="E4" s="62" t="s">
        <v>158</v>
      </c>
    </row>
    <row r="5" spans="1:5" ht="38.25" customHeight="1" x14ac:dyDescent="0.15">
      <c r="A5" s="237" t="s">
        <v>34</v>
      </c>
      <c r="B5" s="116">
        <f>SUM(B7:B10)</f>
        <v>39441000000</v>
      </c>
      <c r="C5" s="116">
        <f>SUM(C7:C10)</f>
        <v>19570367520</v>
      </c>
      <c r="D5" s="116">
        <f>SUM(D7:D10)</f>
        <v>17747010220</v>
      </c>
      <c r="E5" s="117">
        <f>SUM(E7:E10)</f>
        <v>2123622260</v>
      </c>
    </row>
    <row r="6" spans="1:5" ht="21" customHeight="1" x14ac:dyDescent="0.15">
      <c r="A6" s="236"/>
      <c r="B6" s="131">
        <f>SUM(C6:E6)</f>
        <v>0.99999999999999989</v>
      </c>
      <c r="C6" s="131">
        <f>C5/$B$5</f>
        <v>0.49619349205141855</v>
      </c>
      <c r="D6" s="131">
        <f>D5/$B$5</f>
        <v>0.44996349534748104</v>
      </c>
      <c r="E6" s="132">
        <f>E5/$B$5</f>
        <v>5.384301260110038E-2</v>
      </c>
    </row>
    <row r="7" spans="1:5" ht="37.5" customHeight="1" x14ac:dyDescent="0.15">
      <c r="A7" s="78" t="s">
        <v>23</v>
      </c>
      <c r="B7" s="121">
        <f>SUM(C7:E7)</f>
        <v>9860250000</v>
      </c>
      <c r="C7" s="121">
        <v>4885872350</v>
      </c>
      <c r="D7" s="121">
        <v>4443505830</v>
      </c>
      <c r="E7" s="124">
        <v>530871820</v>
      </c>
    </row>
    <row r="8" spans="1:5" ht="37.5" customHeight="1" x14ac:dyDescent="0.15">
      <c r="A8" s="133" t="s">
        <v>24</v>
      </c>
      <c r="B8" s="134">
        <f>SUM(C8:E8)</f>
        <v>9860250000</v>
      </c>
      <c r="C8" s="134">
        <v>4892802530</v>
      </c>
      <c r="D8" s="134">
        <v>4436832320</v>
      </c>
      <c r="E8" s="135">
        <v>530615150</v>
      </c>
    </row>
    <row r="9" spans="1:5" ht="37.5" customHeight="1" x14ac:dyDescent="0.15">
      <c r="A9" s="78" t="s">
        <v>25</v>
      </c>
      <c r="B9" s="121">
        <f>SUM(C9:E9)</f>
        <v>9860250000</v>
      </c>
      <c r="C9" s="121">
        <v>4893444210</v>
      </c>
      <c r="D9" s="121">
        <v>4435933970</v>
      </c>
      <c r="E9" s="124">
        <v>530871820</v>
      </c>
    </row>
    <row r="10" spans="1:5" ht="37.5" customHeight="1" thickBot="1" x14ac:dyDescent="0.2">
      <c r="A10" s="80" t="s">
        <v>26</v>
      </c>
      <c r="B10" s="126">
        <f>SUM(C10:E10)</f>
        <v>9860250000</v>
      </c>
      <c r="C10" s="126">
        <v>4898248430</v>
      </c>
      <c r="D10" s="126">
        <v>4430738100</v>
      </c>
      <c r="E10" s="127">
        <v>531263470</v>
      </c>
    </row>
  </sheetData>
  <mergeCells count="3">
    <mergeCell ref="A2:E2"/>
    <mergeCell ref="A4:B4"/>
    <mergeCell ref="A5:A6"/>
  </mergeCells>
  <phoneticPr fontId="5" type="noConversion"/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view="pageBreakPreview" zoomScaleNormal="100" zoomScaleSheetLayoutView="100" workbookViewId="0">
      <selection activeCell="A2" sqref="A2:I2"/>
    </sheetView>
  </sheetViews>
  <sheetFormatPr defaultRowHeight="13.5" x14ac:dyDescent="0.15"/>
  <cols>
    <col min="1" max="1" width="12.77734375" customWidth="1"/>
    <col min="2" max="2" width="14" customWidth="1"/>
    <col min="3" max="7" width="13.6640625" customWidth="1"/>
    <col min="8" max="8" width="13.5546875" customWidth="1"/>
    <col min="9" max="9" width="13.6640625" customWidth="1"/>
  </cols>
  <sheetData>
    <row r="2" spans="1:9" ht="25.5" x14ac:dyDescent="0.3">
      <c r="A2" s="234" t="s">
        <v>166</v>
      </c>
      <c r="B2" s="234"/>
      <c r="C2" s="234"/>
      <c r="D2" s="234"/>
      <c r="E2" s="234"/>
      <c r="F2" s="234"/>
      <c r="G2" s="234"/>
      <c r="H2" s="234"/>
      <c r="I2" s="234"/>
    </row>
    <row r="3" spans="1:9" ht="33" customHeight="1" thickBo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30" customHeight="1" x14ac:dyDescent="0.15">
      <c r="A4" s="229" t="s">
        <v>33</v>
      </c>
      <c r="B4" s="230"/>
      <c r="C4" s="61" t="s">
        <v>146</v>
      </c>
      <c r="D4" s="61" t="s">
        <v>167</v>
      </c>
      <c r="E4" s="92" t="s">
        <v>168</v>
      </c>
      <c r="F4" s="92" t="s">
        <v>158</v>
      </c>
      <c r="G4" s="92" t="s">
        <v>170</v>
      </c>
      <c r="H4" s="61" t="s">
        <v>0</v>
      </c>
      <c r="I4" s="62" t="s">
        <v>171</v>
      </c>
    </row>
    <row r="5" spans="1:9" ht="38.25" customHeight="1" x14ac:dyDescent="0.15">
      <c r="A5" s="237" t="s">
        <v>34</v>
      </c>
      <c r="B5" s="116">
        <f>SUM(B7:B13)</f>
        <v>82788009350</v>
      </c>
      <c r="C5" s="116">
        <f t="shared" ref="C5:I5" si="0">SUM(C7:C13)</f>
        <v>33118525470</v>
      </c>
      <c r="D5" s="116">
        <f t="shared" si="0"/>
        <v>29224653220</v>
      </c>
      <c r="E5" s="116">
        <f t="shared" si="0"/>
        <v>15526142540</v>
      </c>
      <c r="F5" s="116">
        <f t="shared" si="0"/>
        <v>4741379810</v>
      </c>
      <c r="G5" s="136">
        <f t="shared" si="0"/>
        <v>32697670</v>
      </c>
      <c r="H5" s="116">
        <f t="shared" si="0"/>
        <v>53235510</v>
      </c>
      <c r="I5" s="117">
        <f t="shared" si="0"/>
        <v>91375130</v>
      </c>
    </row>
    <row r="6" spans="1:9" ht="21" customHeight="1" x14ac:dyDescent="0.15">
      <c r="A6" s="236"/>
      <c r="B6" s="131">
        <f>SUM(C6:I6)</f>
        <v>1</v>
      </c>
      <c r="C6" s="131">
        <f t="shared" ref="C6:I6" si="1">C5/$B$5</f>
        <v>0.40004012332252076</v>
      </c>
      <c r="D6" s="131">
        <f t="shared" si="1"/>
        <v>0.35300586944237233</v>
      </c>
      <c r="E6" s="131">
        <f t="shared" si="1"/>
        <v>0.18754095746354602</v>
      </c>
      <c r="F6" s="131">
        <f t="shared" si="1"/>
        <v>5.7271334909805995E-2</v>
      </c>
      <c r="G6" s="137">
        <f t="shared" si="1"/>
        <v>3.9495659162144115E-4</v>
      </c>
      <c r="H6" s="131">
        <f t="shared" si="1"/>
        <v>6.4303406275826832E-4</v>
      </c>
      <c r="I6" s="132">
        <f t="shared" si="1"/>
        <v>1.1037242073752072E-3</v>
      </c>
    </row>
    <row r="7" spans="1:9" ht="37.5" customHeight="1" x14ac:dyDescent="0.15">
      <c r="A7" s="78" t="s">
        <v>23</v>
      </c>
      <c r="B7" s="121">
        <f>SUM(C7:I7)</f>
        <v>9990956000</v>
      </c>
      <c r="C7" s="121">
        <v>4693658600</v>
      </c>
      <c r="D7" s="121">
        <v>4145030350</v>
      </c>
      <c r="E7" s="123">
        <v>617907560</v>
      </c>
      <c r="F7" s="123">
        <v>534359490</v>
      </c>
      <c r="G7" s="123">
        <v>0</v>
      </c>
      <c r="H7" s="121">
        <v>0</v>
      </c>
      <c r="I7" s="124">
        <v>0</v>
      </c>
    </row>
    <row r="8" spans="1:9" ht="37.5" customHeight="1" x14ac:dyDescent="0.15">
      <c r="A8" s="78" t="s">
        <v>169</v>
      </c>
      <c r="B8" s="121">
        <f t="shared" ref="B8:B13" si="2">SUM(C8:I8)</f>
        <v>39963824670</v>
      </c>
      <c r="C8" s="134">
        <v>16397243950</v>
      </c>
      <c r="D8" s="134">
        <v>14024914830</v>
      </c>
      <c r="E8" s="138">
        <v>7314590940</v>
      </c>
      <c r="F8" s="138">
        <v>2161679610</v>
      </c>
      <c r="G8" s="138">
        <v>32697670</v>
      </c>
      <c r="H8" s="134">
        <v>32697670</v>
      </c>
      <c r="I8" s="135">
        <v>0</v>
      </c>
    </row>
    <row r="9" spans="1:9" ht="37.5" customHeight="1" x14ac:dyDescent="0.15">
      <c r="A9" s="78" t="s">
        <v>100</v>
      </c>
      <c r="B9" s="121">
        <f t="shared" si="2"/>
        <v>1206151650</v>
      </c>
      <c r="C9" s="134">
        <v>608786790</v>
      </c>
      <c r="D9" s="134">
        <v>505989730</v>
      </c>
      <c r="E9" s="138">
        <v>0</v>
      </c>
      <c r="F9" s="138">
        <v>0</v>
      </c>
      <c r="G9" s="138">
        <v>0</v>
      </c>
      <c r="H9" s="134">
        <v>0</v>
      </c>
      <c r="I9" s="135">
        <v>91375130</v>
      </c>
    </row>
    <row r="10" spans="1:9" ht="37.5" customHeight="1" x14ac:dyDescent="0.15">
      <c r="A10" s="133" t="s">
        <v>163</v>
      </c>
      <c r="B10" s="121">
        <f t="shared" si="2"/>
        <v>241230330</v>
      </c>
      <c r="C10" s="134">
        <v>131504040</v>
      </c>
      <c r="D10" s="134">
        <v>109726290</v>
      </c>
      <c r="E10" s="138">
        <v>0</v>
      </c>
      <c r="F10" s="138">
        <v>0</v>
      </c>
      <c r="G10" s="138">
        <v>0</v>
      </c>
      <c r="H10" s="134">
        <v>0</v>
      </c>
      <c r="I10" s="135">
        <v>0</v>
      </c>
    </row>
    <row r="11" spans="1:9" ht="37.5" customHeight="1" x14ac:dyDescent="0.15">
      <c r="A11" s="133" t="s">
        <v>24</v>
      </c>
      <c r="B11" s="121">
        <f t="shared" si="2"/>
        <v>10461948900</v>
      </c>
      <c r="C11" s="134">
        <v>3904118270</v>
      </c>
      <c r="D11" s="134">
        <v>3419299720</v>
      </c>
      <c r="E11" s="138">
        <v>2440291640</v>
      </c>
      <c r="F11" s="138">
        <v>677701430</v>
      </c>
      <c r="G11" s="138">
        <v>0</v>
      </c>
      <c r="H11" s="134">
        <v>20537840</v>
      </c>
      <c r="I11" s="135">
        <v>0</v>
      </c>
    </row>
    <row r="12" spans="1:9" ht="37.5" customHeight="1" x14ac:dyDescent="0.15">
      <c r="A12" s="78" t="s">
        <v>25</v>
      </c>
      <c r="B12" s="121">
        <f t="shared" si="2"/>
        <v>10461948900</v>
      </c>
      <c r="C12" s="121">
        <v>3691606910</v>
      </c>
      <c r="D12" s="121">
        <v>3509846150</v>
      </c>
      <c r="E12" s="123">
        <v>2576676200</v>
      </c>
      <c r="F12" s="123">
        <v>683819640</v>
      </c>
      <c r="G12" s="123">
        <v>0</v>
      </c>
      <c r="H12" s="121">
        <v>0</v>
      </c>
      <c r="I12" s="124">
        <v>0</v>
      </c>
    </row>
    <row r="13" spans="1:9" ht="37.5" customHeight="1" thickBot="1" x14ac:dyDescent="0.2">
      <c r="A13" s="80" t="s">
        <v>26</v>
      </c>
      <c r="B13" s="126">
        <f t="shared" si="2"/>
        <v>10461948900</v>
      </c>
      <c r="C13" s="126">
        <v>3691606910</v>
      </c>
      <c r="D13" s="126">
        <v>3509846150</v>
      </c>
      <c r="E13" s="139">
        <v>2576676200</v>
      </c>
      <c r="F13" s="139">
        <v>683819640</v>
      </c>
      <c r="G13" s="139">
        <v>0</v>
      </c>
      <c r="H13" s="126">
        <v>0</v>
      </c>
      <c r="I13" s="127">
        <v>0</v>
      </c>
    </row>
  </sheetData>
  <mergeCells count="3">
    <mergeCell ref="A4:B4"/>
    <mergeCell ref="A5:A6"/>
    <mergeCell ref="A2:I2"/>
  </mergeCells>
  <phoneticPr fontId="5" type="noConversion"/>
  <pageMargins left="0.7" right="0.7" top="0.75" bottom="0.75" header="0.3" footer="0.3"/>
  <pageSetup paperSize="9" scale="9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view="pageBreakPreview" zoomScaleNormal="100" zoomScaleSheetLayoutView="100" workbookViewId="0">
      <selection activeCell="A2" sqref="A2:J2"/>
    </sheetView>
  </sheetViews>
  <sheetFormatPr defaultRowHeight="13.5" x14ac:dyDescent="0.15"/>
  <cols>
    <col min="1" max="1" width="12.77734375" customWidth="1"/>
    <col min="2" max="2" width="14" customWidth="1"/>
    <col min="3" max="9" width="13.6640625" customWidth="1"/>
    <col min="10" max="10" width="13.5546875" customWidth="1"/>
  </cols>
  <sheetData>
    <row r="2" spans="1:10" ht="25.5" x14ac:dyDescent="0.3">
      <c r="A2" s="234" t="s">
        <v>172</v>
      </c>
      <c r="B2" s="234"/>
      <c r="C2" s="234"/>
      <c r="D2" s="234"/>
      <c r="E2" s="234"/>
      <c r="F2" s="234"/>
      <c r="G2" s="234"/>
      <c r="H2" s="234"/>
      <c r="I2" s="234"/>
      <c r="J2" s="234"/>
    </row>
    <row r="3" spans="1:10" ht="33" customHeight="1" thickBot="1" x14ac:dyDescent="0.2">
      <c r="A3" s="1"/>
      <c r="B3" s="1"/>
      <c r="C3" s="1"/>
      <c r="D3" s="1"/>
      <c r="E3" s="1"/>
      <c r="F3" s="1"/>
      <c r="G3" s="1"/>
      <c r="H3" s="1"/>
      <c r="I3" s="144"/>
      <c r="J3" s="144"/>
    </row>
    <row r="4" spans="1:10" ht="30" customHeight="1" x14ac:dyDescent="0.15">
      <c r="A4" s="229" t="s">
        <v>33</v>
      </c>
      <c r="B4" s="230"/>
      <c r="C4" s="61" t="s">
        <v>173</v>
      </c>
      <c r="D4" s="61" t="s">
        <v>174</v>
      </c>
      <c r="E4" s="92" t="s">
        <v>168</v>
      </c>
      <c r="F4" s="92" t="s">
        <v>175</v>
      </c>
      <c r="G4" s="92" t="s">
        <v>158</v>
      </c>
      <c r="H4" s="92" t="s">
        <v>177</v>
      </c>
      <c r="I4" s="92" t="s">
        <v>178</v>
      </c>
      <c r="J4" s="62" t="s">
        <v>146</v>
      </c>
    </row>
    <row r="5" spans="1:10" ht="38.25" customHeight="1" x14ac:dyDescent="0.15">
      <c r="A5" s="237" t="s">
        <v>34</v>
      </c>
      <c r="B5" s="116">
        <f>SUM(B7:B11)</f>
        <v>84276133560</v>
      </c>
      <c r="C5" s="116">
        <f t="shared" ref="C5:I5" si="0">SUM(C7:C11)</f>
        <v>24965352760</v>
      </c>
      <c r="D5" s="116">
        <f t="shared" si="0"/>
        <v>24582646840</v>
      </c>
      <c r="E5" s="116">
        <f t="shared" si="0"/>
        <v>17677644920</v>
      </c>
      <c r="F5" s="116">
        <f t="shared" si="0"/>
        <v>11482524450</v>
      </c>
      <c r="G5" s="116">
        <f t="shared" si="0"/>
        <v>5491879570</v>
      </c>
      <c r="H5" s="116">
        <f t="shared" si="0"/>
        <v>28342940</v>
      </c>
      <c r="I5" s="116">
        <f t="shared" si="0"/>
        <v>7094690</v>
      </c>
      <c r="J5" s="117">
        <f>SUM(J7:J11)</f>
        <v>40647390</v>
      </c>
    </row>
    <row r="6" spans="1:10" ht="21" customHeight="1" x14ac:dyDescent="0.15">
      <c r="A6" s="236"/>
      <c r="B6" s="131">
        <f t="shared" ref="B6:B11" si="1">SUM(C6:J6)</f>
        <v>0.99999999999999989</v>
      </c>
      <c r="C6" s="131">
        <f t="shared" ref="C6:J6" si="2">C5/$B$5</f>
        <v>0.29623277321124414</v>
      </c>
      <c r="D6" s="131">
        <f t="shared" si="2"/>
        <v>0.29169167831481613</v>
      </c>
      <c r="E6" s="131">
        <f t="shared" si="2"/>
        <v>0.20975861342066057</v>
      </c>
      <c r="F6" s="131">
        <f t="shared" si="2"/>
        <v>0.13624882828570997</v>
      </c>
      <c r="G6" s="131">
        <f t="shared" si="2"/>
        <v>6.5165300518800873E-2</v>
      </c>
      <c r="H6" s="131">
        <f t="shared" si="2"/>
        <v>3.3631039776903595E-4</v>
      </c>
      <c r="I6" s="131">
        <f t="shared" si="2"/>
        <v>8.4183857283260023E-5</v>
      </c>
      <c r="J6" s="132">
        <f t="shared" si="2"/>
        <v>4.8231199371600599E-4</v>
      </c>
    </row>
    <row r="7" spans="1:10" ht="37.5" customHeight="1" x14ac:dyDescent="0.15">
      <c r="A7" s="78" t="s">
        <v>23</v>
      </c>
      <c r="B7" s="121">
        <f t="shared" si="1"/>
        <v>10535624500</v>
      </c>
      <c r="C7" s="121">
        <v>3105636930</v>
      </c>
      <c r="D7" s="121">
        <v>3004229130</v>
      </c>
      <c r="E7" s="123">
        <v>2158996120</v>
      </c>
      <c r="F7" s="123">
        <v>1577628310</v>
      </c>
      <c r="G7" s="123">
        <v>689134010</v>
      </c>
      <c r="H7" s="123" t="s">
        <v>121</v>
      </c>
      <c r="I7" s="123" t="s">
        <v>121</v>
      </c>
      <c r="J7" s="124">
        <v>0</v>
      </c>
    </row>
    <row r="8" spans="1:10" ht="37.5" customHeight="1" x14ac:dyDescent="0.15">
      <c r="A8" s="78" t="s">
        <v>176</v>
      </c>
      <c r="B8" s="121">
        <f t="shared" si="1"/>
        <v>42142498000</v>
      </c>
      <c r="C8" s="121">
        <v>12357378920</v>
      </c>
      <c r="D8" s="121">
        <v>11984332110</v>
      </c>
      <c r="E8" s="121">
        <v>8668568900</v>
      </c>
      <c r="F8" s="121">
        <v>6343097640</v>
      </c>
      <c r="G8" s="121">
        <v>2756536020</v>
      </c>
      <c r="H8" s="147" t="s">
        <v>121</v>
      </c>
      <c r="I8" s="123" t="s">
        <v>121</v>
      </c>
      <c r="J8" s="124">
        <v>32584410</v>
      </c>
    </row>
    <row r="9" spans="1:10" ht="37.5" customHeight="1" x14ac:dyDescent="0.15">
      <c r="A9" s="78" t="s">
        <v>24</v>
      </c>
      <c r="B9" s="121">
        <f t="shared" si="1"/>
        <v>10535624500</v>
      </c>
      <c r="C9" s="121">
        <v>3087516010</v>
      </c>
      <c r="D9" s="121">
        <v>3101234240</v>
      </c>
      <c r="E9" s="121">
        <v>2171963390</v>
      </c>
      <c r="F9" s="121">
        <v>1478212620</v>
      </c>
      <c r="G9" s="121">
        <v>688635260</v>
      </c>
      <c r="H9" s="123" t="s">
        <v>121</v>
      </c>
      <c r="I9" s="123" t="s">
        <v>121</v>
      </c>
      <c r="J9" s="124">
        <v>8062980</v>
      </c>
    </row>
    <row r="10" spans="1:10" ht="37.5" customHeight="1" x14ac:dyDescent="0.15">
      <c r="A10" s="78" t="s">
        <v>25</v>
      </c>
      <c r="B10" s="121">
        <f t="shared" si="1"/>
        <v>10526762060</v>
      </c>
      <c r="C10" s="121">
        <v>3083844820</v>
      </c>
      <c r="D10" s="121">
        <v>3104178740</v>
      </c>
      <c r="E10" s="121">
        <v>2171175130</v>
      </c>
      <c r="F10" s="121">
        <v>1478762990</v>
      </c>
      <c r="G10" s="121">
        <v>688800380</v>
      </c>
      <c r="H10" s="123" t="s">
        <v>121</v>
      </c>
      <c r="I10" s="123" t="s">
        <v>121</v>
      </c>
      <c r="J10" s="124" t="s">
        <v>121</v>
      </c>
    </row>
    <row r="11" spans="1:10" ht="37.5" customHeight="1" thickBot="1" x14ac:dyDescent="0.2">
      <c r="A11" s="140" t="s">
        <v>26</v>
      </c>
      <c r="B11" s="141">
        <f t="shared" si="1"/>
        <v>10535624500</v>
      </c>
      <c r="C11" s="141">
        <v>3330976080</v>
      </c>
      <c r="D11" s="141">
        <v>3388672620</v>
      </c>
      <c r="E11" s="141">
        <v>2506941380</v>
      </c>
      <c r="F11" s="141">
        <v>604822890</v>
      </c>
      <c r="G11" s="141">
        <v>668773900</v>
      </c>
      <c r="H11" s="143">
        <v>28342940</v>
      </c>
      <c r="I11" s="143">
        <v>7094690</v>
      </c>
      <c r="J11" s="142" t="s">
        <v>121</v>
      </c>
    </row>
  </sheetData>
  <mergeCells count="3">
    <mergeCell ref="A2:J2"/>
    <mergeCell ref="A4:B4"/>
    <mergeCell ref="A5:A6"/>
  </mergeCells>
  <phoneticPr fontId="5" type="noConversion"/>
  <pageMargins left="0.7" right="0.7" top="0.75" bottom="0.75" header="0.3" footer="0.3"/>
  <pageSetup paperSize="9" scale="8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BreakPreview" zoomScaleNormal="100" zoomScaleSheetLayoutView="100" workbookViewId="0">
      <selection activeCell="A2" sqref="A2:K2"/>
    </sheetView>
  </sheetViews>
  <sheetFormatPr defaultRowHeight="13.5" x14ac:dyDescent="0.15"/>
  <cols>
    <col min="1" max="1" width="12.77734375" customWidth="1"/>
    <col min="2" max="2" width="14" customWidth="1"/>
    <col min="3" max="11" width="13.6640625" customWidth="1"/>
  </cols>
  <sheetData>
    <row r="2" spans="1:13" ht="25.5" x14ac:dyDescent="0.3">
      <c r="A2" s="234" t="s">
        <v>179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3" ht="33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44"/>
    </row>
    <row r="4" spans="1:13" ht="30" customHeight="1" x14ac:dyDescent="0.15">
      <c r="A4" s="229" t="s">
        <v>33</v>
      </c>
      <c r="B4" s="230"/>
      <c r="C4" s="61" t="s">
        <v>167</v>
      </c>
      <c r="D4" s="61" t="s">
        <v>174</v>
      </c>
      <c r="E4" s="92" t="s">
        <v>168</v>
      </c>
      <c r="F4" s="92" t="s">
        <v>181</v>
      </c>
      <c r="G4" s="92" t="s">
        <v>180</v>
      </c>
      <c r="H4" s="92" t="s">
        <v>175</v>
      </c>
      <c r="I4" s="92" t="s">
        <v>158</v>
      </c>
      <c r="J4" s="92" t="s">
        <v>178</v>
      </c>
      <c r="K4" s="62" t="s">
        <v>177</v>
      </c>
    </row>
    <row r="5" spans="1:13" ht="38.25" customHeight="1" x14ac:dyDescent="0.15">
      <c r="A5" s="237" t="s">
        <v>34</v>
      </c>
      <c r="B5" s="116">
        <f>SUM(B7:B15)</f>
        <v>88410835420</v>
      </c>
      <c r="C5" s="116">
        <f t="shared" ref="C5:K5" si="0">SUM(C7:C15)</f>
        <v>29669357890</v>
      </c>
      <c r="D5" s="116">
        <f t="shared" si="0"/>
        <v>27415087330</v>
      </c>
      <c r="E5" s="116">
        <f t="shared" si="0"/>
        <v>2321689560</v>
      </c>
      <c r="F5" s="116">
        <f t="shared" si="0"/>
        <v>17324675840</v>
      </c>
      <c r="G5" s="116">
        <f t="shared" si="0"/>
        <v>5066830080</v>
      </c>
      <c r="H5" s="116">
        <f t="shared" si="0"/>
        <v>590034710</v>
      </c>
      <c r="I5" s="116">
        <f t="shared" si="0"/>
        <v>5370598980</v>
      </c>
      <c r="J5" s="116">
        <f t="shared" si="0"/>
        <v>57891420</v>
      </c>
      <c r="K5" s="117">
        <f t="shared" si="0"/>
        <v>594669610</v>
      </c>
    </row>
    <row r="6" spans="1:13" ht="21" customHeight="1" x14ac:dyDescent="0.15">
      <c r="A6" s="236"/>
      <c r="B6" s="131">
        <f t="shared" ref="B6:B13" si="1">SUM(C6:K6)</f>
        <v>1</v>
      </c>
      <c r="C6" s="131">
        <f t="shared" ref="C6:K6" si="2">C5/$B$5</f>
        <v>0.33558508693028705</v>
      </c>
      <c r="D6" s="131">
        <f t="shared" si="2"/>
        <v>0.31008741405692286</v>
      </c>
      <c r="E6" s="131">
        <f t="shared" si="2"/>
        <v>2.6260237774823642E-2</v>
      </c>
      <c r="F6" s="131">
        <f t="shared" si="2"/>
        <v>0.19595647702793759</v>
      </c>
      <c r="G6" s="131">
        <f t="shared" si="2"/>
        <v>5.7310057708761325E-2</v>
      </c>
      <c r="H6" s="131">
        <f t="shared" si="2"/>
        <v>6.6737827687863285E-3</v>
      </c>
      <c r="I6" s="131">
        <f t="shared" si="2"/>
        <v>6.0745936337856174E-2</v>
      </c>
      <c r="J6" s="131">
        <f t="shared" si="2"/>
        <v>6.5480005618071555E-4</v>
      </c>
      <c r="K6" s="132">
        <f t="shared" si="2"/>
        <v>6.7262073384443538E-3</v>
      </c>
      <c r="M6" s="16"/>
    </row>
    <row r="7" spans="1:13" ht="37.5" customHeight="1" x14ac:dyDescent="0.15">
      <c r="A7" s="78" t="s">
        <v>23</v>
      </c>
      <c r="B7" s="121">
        <f t="shared" si="1"/>
        <v>10640875500</v>
      </c>
      <c r="C7" s="121">
        <v>3186406730</v>
      </c>
      <c r="D7" s="121">
        <v>3236527740</v>
      </c>
      <c r="E7" s="121">
        <v>2321689560</v>
      </c>
      <c r="F7" s="145" t="s">
        <v>121</v>
      </c>
      <c r="G7" s="121">
        <v>622251890</v>
      </c>
      <c r="H7" s="121">
        <v>590034710</v>
      </c>
      <c r="I7" s="121">
        <v>658569920</v>
      </c>
      <c r="J7" s="121">
        <v>6443440</v>
      </c>
      <c r="K7" s="124">
        <v>18951510</v>
      </c>
    </row>
    <row r="8" spans="1:13" ht="37.5" customHeight="1" x14ac:dyDescent="0.15">
      <c r="A8" s="78" t="s">
        <v>24</v>
      </c>
      <c r="B8" s="121">
        <f t="shared" si="1"/>
        <v>10640875500</v>
      </c>
      <c r="C8" s="121">
        <v>3384584560</v>
      </c>
      <c r="D8" s="121">
        <v>3441085090</v>
      </c>
      <c r="E8" s="145" t="s">
        <v>121</v>
      </c>
      <c r="F8" s="121">
        <v>2470964440</v>
      </c>
      <c r="G8" s="121">
        <v>637324520</v>
      </c>
      <c r="H8" s="145" t="s">
        <v>121</v>
      </c>
      <c r="I8" s="121">
        <v>677581840</v>
      </c>
      <c r="J8" s="121">
        <v>7520050</v>
      </c>
      <c r="K8" s="124">
        <v>21815000</v>
      </c>
    </row>
    <row r="9" spans="1:13" ht="37.5" customHeight="1" x14ac:dyDescent="0.15">
      <c r="A9" s="78" t="s">
        <v>182</v>
      </c>
      <c r="B9" s="121">
        <f t="shared" si="1"/>
        <v>42563502370</v>
      </c>
      <c r="C9" s="146">
        <v>13538338360</v>
      </c>
      <c r="D9" s="121">
        <v>13764340470</v>
      </c>
      <c r="E9" s="145" t="s">
        <v>121</v>
      </c>
      <c r="F9" s="146">
        <v>9883857860</v>
      </c>
      <c r="G9" s="121">
        <v>2549298110</v>
      </c>
      <c r="H9" s="145" t="s">
        <v>121</v>
      </c>
      <c r="I9" s="121">
        <v>2710327380</v>
      </c>
      <c r="J9" s="121">
        <v>30080210</v>
      </c>
      <c r="K9" s="124">
        <v>87259980</v>
      </c>
    </row>
    <row r="10" spans="1:13" ht="37.5" customHeight="1" x14ac:dyDescent="0.15">
      <c r="A10" s="133" t="s">
        <v>123</v>
      </c>
      <c r="B10" s="121">
        <f t="shared" si="1"/>
        <v>631505980</v>
      </c>
      <c r="C10" s="146">
        <v>264058580</v>
      </c>
      <c r="D10" s="121">
        <v>256562620</v>
      </c>
      <c r="E10" s="145" t="s">
        <v>121</v>
      </c>
      <c r="F10" s="146">
        <v>110884780</v>
      </c>
      <c r="G10" s="145" t="s">
        <v>121</v>
      </c>
      <c r="H10" s="145" t="s">
        <v>121</v>
      </c>
      <c r="I10" s="145" t="s">
        <v>121</v>
      </c>
      <c r="J10" s="145" t="s">
        <v>121</v>
      </c>
      <c r="K10" s="148" t="s">
        <v>121</v>
      </c>
    </row>
    <row r="11" spans="1:13" ht="37.5" customHeight="1" x14ac:dyDescent="0.15">
      <c r="A11" s="133" t="s">
        <v>124</v>
      </c>
      <c r="B11" s="121">
        <f t="shared" si="1"/>
        <v>2105019900</v>
      </c>
      <c r="C11" s="146">
        <v>2105019900</v>
      </c>
      <c r="D11" s="145" t="s">
        <v>121</v>
      </c>
      <c r="E11" s="145" t="s">
        <v>121</v>
      </c>
      <c r="F11" s="145" t="s">
        <v>121</v>
      </c>
      <c r="G11" s="145" t="s">
        <v>121</v>
      </c>
      <c r="H11" s="145" t="s">
        <v>121</v>
      </c>
      <c r="I11" s="145" t="s">
        <v>121</v>
      </c>
      <c r="J11" s="145" t="s">
        <v>121</v>
      </c>
      <c r="K11" s="148" t="s">
        <v>121</v>
      </c>
    </row>
    <row r="12" spans="1:13" ht="37.5" customHeight="1" x14ac:dyDescent="0.15">
      <c r="A12" s="133" t="s">
        <v>164</v>
      </c>
      <c r="B12" s="121">
        <f t="shared" si="1"/>
        <v>126301190</v>
      </c>
      <c r="C12" s="146">
        <v>61527960</v>
      </c>
      <c r="D12" s="121">
        <v>64773230</v>
      </c>
      <c r="E12" s="145" t="s">
        <v>121</v>
      </c>
      <c r="F12" s="145" t="s">
        <v>121</v>
      </c>
      <c r="G12" s="145" t="s">
        <v>121</v>
      </c>
      <c r="H12" s="145" t="s">
        <v>121</v>
      </c>
      <c r="I12" s="145" t="s">
        <v>121</v>
      </c>
      <c r="J12" s="145" t="s">
        <v>121</v>
      </c>
      <c r="K12" s="148" t="s">
        <v>121</v>
      </c>
    </row>
    <row r="13" spans="1:13" ht="36.75" customHeight="1" x14ac:dyDescent="0.15">
      <c r="A13" s="78" t="s">
        <v>165</v>
      </c>
      <c r="B13" s="121">
        <f t="shared" si="1"/>
        <v>421003980</v>
      </c>
      <c r="C13" s="146">
        <v>421003980</v>
      </c>
      <c r="D13" s="145" t="s">
        <v>121</v>
      </c>
      <c r="E13" s="145" t="s">
        <v>121</v>
      </c>
      <c r="F13" s="145" t="s">
        <v>121</v>
      </c>
      <c r="G13" s="145" t="s">
        <v>121</v>
      </c>
      <c r="H13" s="145" t="s">
        <v>121</v>
      </c>
      <c r="I13" s="145" t="s">
        <v>121</v>
      </c>
      <c r="J13" s="145" t="s">
        <v>121</v>
      </c>
      <c r="K13" s="148" t="s">
        <v>121</v>
      </c>
    </row>
    <row r="14" spans="1:13" ht="38.25" customHeight="1" x14ac:dyDescent="0.15">
      <c r="A14" s="133" t="s">
        <v>25</v>
      </c>
      <c r="B14" s="134">
        <f>SUM(C14:K14)</f>
        <v>10640875500</v>
      </c>
      <c r="C14" s="134">
        <v>3354208910</v>
      </c>
      <c r="D14" s="151">
        <v>3325899090</v>
      </c>
      <c r="E14" s="150" t="s">
        <v>121</v>
      </c>
      <c r="F14" s="151">
        <v>2429484380</v>
      </c>
      <c r="G14" s="151">
        <v>628977780</v>
      </c>
      <c r="H14" s="150" t="s">
        <v>121</v>
      </c>
      <c r="I14" s="134">
        <v>662059920</v>
      </c>
      <c r="J14" s="134">
        <v>6923860</v>
      </c>
      <c r="K14" s="135">
        <v>233321560</v>
      </c>
    </row>
    <row r="15" spans="1:13" ht="38.25" customHeight="1" thickBot="1" x14ac:dyDescent="0.2">
      <c r="A15" s="140" t="s">
        <v>26</v>
      </c>
      <c r="B15" s="141">
        <f>SUM(C15:K15)</f>
        <v>10640875500</v>
      </c>
      <c r="C15" s="141">
        <v>3354208910</v>
      </c>
      <c r="D15" s="152">
        <v>3325899090</v>
      </c>
      <c r="E15" s="153" t="s">
        <v>121</v>
      </c>
      <c r="F15" s="152">
        <v>2429484380</v>
      </c>
      <c r="G15" s="152">
        <v>628977780</v>
      </c>
      <c r="H15" s="153" t="s">
        <v>121</v>
      </c>
      <c r="I15" s="141">
        <v>662059920</v>
      </c>
      <c r="J15" s="141">
        <v>6923860</v>
      </c>
      <c r="K15" s="142">
        <v>233321560</v>
      </c>
    </row>
    <row r="19" spans="2:2" x14ac:dyDescent="0.15">
      <c r="B19" s="149"/>
    </row>
  </sheetData>
  <mergeCells count="3">
    <mergeCell ref="A2:K2"/>
    <mergeCell ref="A4:B4"/>
    <mergeCell ref="A5:A6"/>
  </mergeCells>
  <phoneticPr fontId="5" type="noConversion"/>
  <pageMargins left="0.7" right="0.7" top="0.75" bottom="0.75" header="0.3" footer="0.3"/>
  <pageSetup paperSize="9" scale="76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4"/>
  <sheetViews>
    <sheetView view="pageBreakPreview" zoomScaleNormal="100" zoomScaleSheetLayoutView="100" workbookViewId="0">
      <selection activeCell="A2" sqref="A2:I2"/>
    </sheetView>
  </sheetViews>
  <sheetFormatPr defaultRowHeight="13.5" x14ac:dyDescent="0.15"/>
  <cols>
    <col min="1" max="1" width="12.77734375" customWidth="1"/>
    <col min="2" max="2" width="14" customWidth="1"/>
    <col min="3" max="9" width="13.6640625" customWidth="1"/>
  </cols>
  <sheetData>
    <row r="2" spans="1:11" ht="25.5" x14ac:dyDescent="0.3">
      <c r="A2" s="234" t="s">
        <v>184</v>
      </c>
      <c r="B2" s="234"/>
      <c r="C2" s="234"/>
      <c r="D2" s="234"/>
      <c r="E2" s="234"/>
      <c r="F2" s="234"/>
      <c r="G2" s="234"/>
      <c r="H2" s="234"/>
      <c r="I2" s="234"/>
    </row>
    <row r="3" spans="1:11" ht="33" customHeight="1" thickBot="1" x14ac:dyDescent="0.2">
      <c r="A3" s="1"/>
      <c r="B3" s="1"/>
      <c r="C3" s="1"/>
      <c r="D3" s="1"/>
      <c r="E3" s="1"/>
      <c r="F3" s="1"/>
      <c r="G3" s="1"/>
      <c r="H3" s="1"/>
      <c r="I3" s="144"/>
    </row>
    <row r="4" spans="1:11" ht="30" customHeight="1" x14ac:dyDescent="0.15">
      <c r="A4" s="229" t="s">
        <v>33</v>
      </c>
      <c r="B4" s="230"/>
      <c r="C4" s="155" t="s">
        <v>167</v>
      </c>
      <c r="D4" s="155" t="s">
        <v>185</v>
      </c>
      <c r="E4" s="92" t="s">
        <v>181</v>
      </c>
      <c r="F4" s="92" t="s">
        <v>186</v>
      </c>
      <c r="G4" s="92" t="s">
        <v>180</v>
      </c>
      <c r="H4" s="154" t="s">
        <v>183</v>
      </c>
      <c r="I4" s="62" t="s">
        <v>177</v>
      </c>
    </row>
    <row r="5" spans="1:11" ht="38.25" customHeight="1" x14ac:dyDescent="0.15">
      <c r="A5" s="237" t="s">
        <v>34</v>
      </c>
      <c r="B5" s="156">
        <f>SUM(B7:B10)</f>
        <v>43234057390</v>
      </c>
      <c r="C5" s="156">
        <f t="shared" ref="C5:I5" si="0">SUM(C7:C10)</f>
        <v>13822254270</v>
      </c>
      <c r="D5" s="156">
        <f t="shared" si="0"/>
        <v>13593317550</v>
      </c>
      <c r="E5" s="156">
        <f t="shared" si="0"/>
        <v>9926762450</v>
      </c>
      <c r="F5" s="156">
        <f t="shared" si="0"/>
        <v>2734101950</v>
      </c>
      <c r="G5" s="156">
        <f t="shared" si="0"/>
        <v>2169184980</v>
      </c>
      <c r="H5" s="156">
        <f t="shared" si="0"/>
        <v>34526440</v>
      </c>
      <c r="I5" s="157">
        <f t="shared" si="0"/>
        <v>953909750</v>
      </c>
    </row>
    <row r="6" spans="1:11" ht="21" customHeight="1" x14ac:dyDescent="0.15">
      <c r="A6" s="236"/>
      <c r="B6" s="158">
        <f>SUM(C6:I6)</f>
        <v>0.99999999999999989</v>
      </c>
      <c r="C6" s="158">
        <f t="shared" ref="C6:I6" si="1">C5/$B$5</f>
        <v>0.31970754318323763</v>
      </c>
      <c r="D6" s="158">
        <f t="shared" si="1"/>
        <v>0.31441225669335682</v>
      </c>
      <c r="E6" s="158">
        <f t="shared" si="1"/>
        <v>0.22960515503909312</v>
      </c>
      <c r="F6" s="158">
        <f t="shared" si="1"/>
        <v>6.3239541117702164E-2</v>
      </c>
      <c r="G6" s="158">
        <f t="shared" si="1"/>
        <v>5.017306056733252E-2</v>
      </c>
      <c r="H6" s="158">
        <f t="shared" si="1"/>
        <v>7.9859356452595951E-4</v>
      </c>
      <c r="I6" s="159">
        <f t="shared" si="1"/>
        <v>2.2063849834751768E-2</v>
      </c>
      <c r="K6" s="16"/>
    </row>
    <row r="7" spans="1:11" ht="37.5" customHeight="1" x14ac:dyDescent="0.15">
      <c r="A7" s="78" t="s">
        <v>48</v>
      </c>
      <c r="B7" s="160">
        <f>SUM(C7:I7)</f>
        <v>10843050410</v>
      </c>
      <c r="C7" s="160">
        <v>3416608160</v>
      </c>
      <c r="D7" s="160">
        <v>3401496000</v>
      </c>
      <c r="E7" s="161">
        <v>2471188230</v>
      </c>
      <c r="F7" s="160">
        <v>674036370</v>
      </c>
      <c r="G7" s="160">
        <v>641760160</v>
      </c>
      <c r="H7" s="160" t="s">
        <v>121</v>
      </c>
      <c r="I7" s="162">
        <v>237961490</v>
      </c>
    </row>
    <row r="8" spans="1:11" ht="37.5" customHeight="1" x14ac:dyDescent="0.15">
      <c r="A8" s="78" t="s">
        <v>24</v>
      </c>
      <c r="B8" s="160">
        <f>SUM(C8:I8)</f>
        <v>10851377500</v>
      </c>
      <c r="C8" s="160">
        <v>3413502370</v>
      </c>
      <c r="D8" s="160">
        <v>3405814990</v>
      </c>
      <c r="E8" s="160">
        <v>2463423750</v>
      </c>
      <c r="F8" s="160">
        <v>682217880</v>
      </c>
      <c r="G8" s="160">
        <v>641420460</v>
      </c>
      <c r="H8" s="160">
        <v>7060830</v>
      </c>
      <c r="I8" s="162">
        <v>237937220</v>
      </c>
    </row>
    <row r="9" spans="1:11" ht="38.25" customHeight="1" x14ac:dyDescent="0.15">
      <c r="A9" s="133" t="s">
        <v>50</v>
      </c>
      <c r="B9" s="163">
        <f>SUM(C9:I9)</f>
        <v>10688251980</v>
      </c>
      <c r="C9" s="163">
        <v>3399130350</v>
      </c>
      <c r="D9" s="163">
        <v>3255247830</v>
      </c>
      <c r="E9" s="163">
        <v>2465476030</v>
      </c>
      <c r="F9" s="163">
        <v>682129650</v>
      </c>
      <c r="G9" s="163">
        <v>636853600</v>
      </c>
      <c r="H9" s="163">
        <v>11404000</v>
      </c>
      <c r="I9" s="164">
        <v>238010520</v>
      </c>
    </row>
    <row r="10" spans="1:11" ht="38.25" customHeight="1" thickBot="1" x14ac:dyDescent="0.2">
      <c r="A10" s="140" t="s">
        <v>26</v>
      </c>
      <c r="B10" s="165">
        <f>SUM(C10:I10)</f>
        <v>10851377500</v>
      </c>
      <c r="C10" s="165">
        <v>3593013390</v>
      </c>
      <c r="D10" s="165">
        <v>3530758730</v>
      </c>
      <c r="E10" s="165">
        <v>2526674440</v>
      </c>
      <c r="F10" s="165">
        <v>695718050</v>
      </c>
      <c r="G10" s="165">
        <v>249150760</v>
      </c>
      <c r="H10" s="165">
        <v>16061610</v>
      </c>
      <c r="I10" s="166">
        <v>240000520</v>
      </c>
    </row>
    <row r="14" spans="1:11" x14ac:dyDescent="0.15">
      <c r="B14" s="149"/>
    </row>
  </sheetData>
  <mergeCells count="3">
    <mergeCell ref="A2:I2"/>
    <mergeCell ref="A4:B4"/>
    <mergeCell ref="A5:A6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view="pageBreakPreview" zoomScaleNormal="80" zoomScaleSheetLayoutView="100" workbookViewId="0">
      <selection activeCell="A2" sqref="A2:K2"/>
    </sheetView>
  </sheetViews>
  <sheetFormatPr defaultRowHeight="13.5" x14ac:dyDescent="0.15"/>
  <cols>
    <col min="1" max="1" width="8.5546875" style="1" customWidth="1"/>
    <col min="2" max="2" width="16.33203125" style="1" customWidth="1"/>
    <col min="3" max="4" width="15.21875" style="1" customWidth="1"/>
    <col min="5" max="5" width="14.44140625" style="1" customWidth="1"/>
    <col min="6" max="6" width="12.109375" style="1" bestFit="1" customWidth="1"/>
    <col min="7" max="7" width="11.44140625" style="1" customWidth="1"/>
    <col min="8" max="8" width="13.6640625" style="1" customWidth="1"/>
    <col min="9" max="9" width="11.44140625" style="1" customWidth="1"/>
    <col min="10" max="10" width="13.109375" style="1" bestFit="1" customWidth="1"/>
    <col min="11" max="11" width="14" style="1" customWidth="1"/>
    <col min="12" max="16384" width="8.88671875" style="37"/>
  </cols>
  <sheetData>
    <row r="2" spans="1:11" ht="38.25" customHeight="1" x14ac:dyDescent="0.4">
      <c r="A2" s="224" t="s">
        <v>37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</row>
    <row r="3" spans="1:11" ht="25.5" customHeight="1" thickBot="1" x14ac:dyDescent="0.2">
      <c r="K3" s="4" t="s">
        <v>11</v>
      </c>
    </row>
    <row r="4" spans="1:11" s="38" customFormat="1" ht="48" customHeight="1" x14ac:dyDescent="0.15">
      <c r="A4" s="222" t="s">
        <v>70</v>
      </c>
      <c r="B4" s="223"/>
      <c r="C4" s="41" t="s">
        <v>2</v>
      </c>
      <c r="D4" s="41" t="s">
        <v>0</v>
      </c>
      <c r="E4" s="41" t="s">
        <v>1</v>
      </c>
      <c r="F4" s="41" t="s">
        <v>9</v>
      </c>
      <c r="G4" s="41" t="s">
        <v>10</v>
      </c>
      <c r="H4" s="41" t="s">
        <v>3</v>
      </c>
      <c r="I4" s="41" t="s">
        <v>5</v>
      </c>
      <c r="J4" s="41" t="s">
        <v>8</v>
      </c>
      <c r="K4" s="42" t="s">
        <v>6</v>
      </c>
    </row>
    <row r="5" spans="1:11" s="39" customFormat="1" ht="48" customHeight="1" x14ac:dyDescent="0.15">
      <c r="A5" s="43" t="s">
        <v>27</v>
      </c>
      <c r="B5" s="7">
        <f>B6+B11</f>
        <v>113473112260</v>
      </c>
      <c r="C5" s="7">
        <f t="shared" ref="C5:K5" si="0">C6+C11</f>
        <v>53111746700</v>
      </c>
      <c r="D5" s="7">
        <f t="shared" si="0"/>
        <v>49468334990</v>
      </c>
      <c r="E5" s="7">
        <f t="shared" si="0"/>
        <v>7357835280</v>
      </c>
      <c r="F5" s="7">
        <f t="shared" si="0"/>
        <v>5122300</v>
      </c>
      <c r="G5" s="7">
        <f t="shared" si="0"/>
        <v>5122300</v>
      </c>
      <c r="H5" s="7">
        <f t="shared" si="0"/>
        <v>2513592340</v>
      </c>
      <c r="I5" s="7">
        <f t="shared" si="0"/>
        <v>43518940</v>
      </c>
      <c r="J5" s="7">
        <f t="shared" si="0"/>
        <v>30332570</v>
      </c>
      <c r="K5" s="44">
        <f t="shared" si="0"/>
        <v>937506840</v>
      </c>
    </row>
    <row r="6" spans="1:11" s="40" customFormat="1" ht="48" customHeight="1" x14ac:dyDescent="0.15">
      <c r="A6" s="45" t="s">
        <v>13</v>
      </c>
      <c r="B6" s="8">
        <f>SUM(B7:B10)</f>
        <v>26418906060</v>
      </c>
      <c r="C6" s="8">
        <f t="shared" ref="C6:K6" si="1">SUM(C7:C10)</f>
        <v>11943169790</v>
      </c>
      <c r="D6" s="8">
        <f t="shared" si="1"/>
        <v>11123331220</v>
      </c>
      <c r="E6" s="8">
        <f t="shared" si="1"/>
        <v>2205872900</v>
      </c>
      <c r="F6" s="8">
        <f t="shared" si="1"/>
        <v>5122300</v>
      </c>
      <c r="G6" s="8">
        <f t="shared" si="1"/>
        <v>5122300</v>
      </c>
      <c r="H6" s="8">
        <f t="shared" si="1"/>
        <v>718955190</v>
      </c>
      <c r="I6" s="8">
        <f t="shared" si="1"/>
        <v>10421410</v>
      </c>
      <c r="J6" s="8">
        <f t="shared" si="1"/>
        <v>5122300</v>
      </c>
      <c r="K6" s="46">
        <f t="shared" si="1"/>
        <v>401788650</v>
      </c>
    </row>
    <row r="7" spans="1:11" ht="48" customHeight="1" x14ac:dyDescent="0.15">
      <c r="A7" s="47" t="s">
        <v>23</v>
      </c>
      <c r="B7" s="5">
        <f t="shared" ref="B7:B13" si="2">SUM(C7:K7)</f>
        <v>6696477400</v>
      </c>
      <c r="C7" s="5">
        <v>3034399500</v>
      </c>
      <c r="D7" s="5">
        <v>2885826290</v>
      </c>
      <c r="E7" s="5">
        <v>576917240</v>
      </c>
      <c r="F7" s="5">
        <v>0</v>
      </c>
      <c r="G7" s="5">
        <v>0</v>
      </c>
      <c r="H7" s="5">
        <v>199334370</v>
      </c>
      <c r="I7" s="5">
        <v>0</v>
      </c>
      <c r="J7" s="5">
        <v>0</v>
      </c>
      <c r="K7" s="48">
        <v>0</v>
      </c>
    </row>
    <row r="8" spans="1:11" ht="48" customHeight="1" x14ac:dyDescent="0.15">
      <c r="A8" s="47" t="s">
        <v>24</v>
      </c>
      <c r="B8" s="5">
        <f t="shared" si="2"/>
        <v>6696477400</v>
      </c>
      <c r="C8" s="5">
        <v>2976490570</v>
      </c>
      <c r="D8" s="5">
        <v>2822827930</v>
      </c>
      <c r="E8" s="5">
        <v>561577150</v>
      </c>
      <c r="F8" s="5">
        <v>0</v>
      </c>
      <c r="G8" s="5">
        <v>0</v>
      </c>
      <c r="H8" s="5">
        <v>196372280</v>
      </c>
      <c r="I8" s="5">
        <v>5279920</v>
      </c>
      <c r="J8" s="5">
        <v>0</v>
      </c>
      <c r="K8" s="48">
        <v>133929550</v>
      </c>
    </row>
    <row r="9" spans="1:11" ht="48" customHeight="1" x14ac:dyDescent="0.15">
      <c r="A9" s="47" t="s">
        <v>25</v>
      </c>
      <c r="B9" s="5">
        <f t="shared" si="2"/>
        <v>6696477400</v>
      </c>
      <c r="C9" s="5">
        <v>2994208930</v>
      </c>
      <c r="D9" s="5">
        <v>2807324370</v>
      </c>
      <c r="E9" s="5">
        <v>559639200</v>
      </c>
      <c r="F9" s="5">
        <v>0</v>
      </c>
      <c r="G9" s="5">
        <v>0</v>
      </c>
      <c r="H9" s="5">
        <v>196233860</v>
      </c>
      <c r="I9" s="5">
        <v>5141490</v>
      </c>
      <c r="J9" s="5">
        <v>0</v>
      </c>
      <c r="K9" s="48">
        <v>133929550</v>
      </c>
    </row>
    <row r="10" spans="1:11" ht="48" customHeight="1" x14ac:dyDescent="0.15">
      <c r="A10" s="49" t="s">
        <v>26</v>
      </c>
      <c r="B10" s="10">
        <v>6329473860</v>
      </c>
      <c r="C10" s="10">
        <v>2938070790</v>
      </c>
      <c r="D10" s="10">
        <v>2607352630</v>
      </c>
      <c r="E10" s="10">
        <v>507739310</v>
      </c>
      <c r="F10" s="10">
        <v>5122300</v>
      </c>
      <c r="G10" s="10">
        <v>5122300</v>
      </c>
      <c r="H10" s="10">
        <v>127014680</v>
      </c>
      <c r="I10" s="10">
        <v>0</v>
      </c>
      <c r="J10" s="10">
        <v>5122300</v>
      </c>
      <c r="K10" s="50">
        <v>133929550</v>
      </c>
    </row>
    <row r="11" spans="1:11" s="40" customFormat="1" ht="48" customHeight="1" x14ac:dyDescent="0.15">
      <c r="A11" s="51" t="s">
        <v>12</v>
      </c>
      <c r="B11" s="11">
        <f>SUM(B12:B13)</f>
        <v>87054206200</v>
      </c>
      <c r="C11" s="11">
        <f t="shared" ref="C11:K11" si="3">SUM(C12:C13)</f>
        <v>41168576910</v>
      </c>
      <c r="D11" s="11">
        <f t="shared" si="3"/>
        <v>38345003770</v>
      </c>
      <c r="E11" s="11">
        <f t="shared" si="3"/>
        <v>5151962380</v>
      </c>
      <c r="F11" s="11">
        <f t="shared" si="3"/>
        <v>0</v>
      </c>
      <c r="G11" s="11">
        <f t="shared" si="3"/>
        <v>0</v>
      </c>
      <c r="H11" s="11">
        <f t="shared" si="3"/>
        <v>1794637150</v>
      </c>
      <c r="I11" s="11">
        <f t="shared" si="3"/>
        <v>33097530</v>
      </c>
      <c r="J11" s="11">
        <f t="shared" si="3"/>
        <v>25210270</v>
      </c>
      <c r="K11" s="52">
        <f t="shared" si="3"/>
        <v>535718190</v>
      </c>
    </row>
    <row r="12" spans="1:11" ht="48" customHeight="1" x14ac:dyDescent="0.15">
      <c r="A12" s="47" t="s">
        <v>4</v>
      </c>
      <c r="B12" s="5">
        <f>SUM(C12:K12)</f>
        <v>60268296600</v>
      </c>
      <c r="C12" s="5">
        <v>27343384490</v>
      </c>
      <c r="D12" s="5">
        <v>25945215050</v>
      </c>
      <c r="E12" s="5">
        <v>5151962380</v>
      </c>
      <c r="F12" s="5">
        <v>0</v>
      </c>
      <c r="G12" s="5">
        <v>0</v>
      </c>
      <c r="H12" s="5">
        <v>1794637150</v>
      </c>
      <c r="I12" s="5">
        <v>33097530</v>
      </c>
      <c r="J12" s="5">
        <v>0</v>
      </c>
      <c r="K12" s="48">
        <v>0</v>
      </c>
    </row>
    <row r="13" spans="1:11" ht="48" customHeight="1" x14ac:dyDescent="0.15">
      <c r="A13" s="53" t="s">
        <v>7</v>
      </c>
      <c r="B13" s="6">
        <f t="shared" si="2"/>
        <v>26785909600</v>
      </c>
      <c r="C13" s="6">
        <v>13825192420</v>
      </c>
      <c r="D13" s="6">
        <v>12399788720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25210270</v>
      </c>
      <c r="K13" s="54">
        <v>535718190</v>
      </c>
    </row>
    <row r="14" spans="1:11" x14ac:dyDescent="0.15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15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15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15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15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</sheetData>
  <mergeCells count="2">
    <mergeCell ref="A4:B4"/>
    <mergeCell ref="A2:K2"/>
  </mergeCells>
  <phoneticPr fontId="5" type="noConversion"/>
  <printOptions horizontalCentered="1"/>
  <pageMargins left="0.39370078740157483" right="0.35433070866141736" top="0.53" bottom="0.38" header="0.27559055118110237" footer="0.31496062992125984"/>
  <pageSetup paperSize="9" scale="80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3"/>
  <sheetViews>
    <sheetView view="pageBreakPreview" zoomScale="90" zoomScaleNormal="100" zoomScaleSheetLayoutView="90" workbookViewId="0">
      <selection activeCell="A2" sqref="A2:O2"/>
    </sheetView>
  </sheetViews>
  <sheetFormatPr defaultRowHeight="13.5" x14ac:dyDescent="0.15"/>
  <cols>
    <col min="1" max="1" width="12.77734375" customWidth="1"/>
    <col min="2" max="2" width="14" customWidth="1"/>
    <col min="3" max="13" width="13.6640625" customWidth="1"/>
    <col min="14" max="14" width="13.5546875" customWidth="1"/>
    <col min="15" max="15" width="13.6640625" customWidth="1"/>
  </cols>
  <sheetData>
    <row r="2" spans="1:15" ht="25.5" x14ac:dyDescent="0.3">
      <c r="A2" s="234" t="s">
        <v>187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</row>
    <row r="3" spans="1:15" ht="33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4" t="s">
        <v>188</v>
      </c>
    </row>
    <row r="4" spans="1:15" ht="30" customHeight="1" x14ac:dyDescent="0.15">
      <c r="A4" s="229" t="s">
        <v>33</v>
      </c>
      <c r="B4" s="230"/>
      <c r="C4" s="189" t="s">
        <v>189</v>
      </c>
      <c r="D4" s="192" t="s">
        <v>231</v>
      </c>
      <c r="E4" s="92" t="s">
        <v>191</v>
      </c>
      <c r="F4" s="92" t="s">
        <v>192</v>
      </c>
      <c r="G4" s="191" t="s">
        <v>193</v>
      </c>
      <c r="H4" s="92" t="s">
        <v>194</v>
      </c>
      <c r="I4" s="92" t="s">
        <v>195</v>
      </c>
      <c r="J4" s="92" t="s">
        <v>196</v>
      </c>
      <c r="K4" s="154" t="s">
        <v>234</v>
      </c>
      <c r="L4" s="154" t="s">
        <v>233</v>
      </c>
      <c r="M4" s="154" t="s">
        <v>232</v>
      </c>
      <c r="N4" s="92" t="s">
        <v>197</v>
      </c>
      <c r="O4" s="193" t="s">
        <v>235</v>
      </c>
    </row>
    <row r="5" spans="1:15" ht="38.25" customHeight="1" x14ac:dyDescent="0.15">
      <c r="A5" s="237" t="s">
        <v>34</v>
      </c>
      <c r="B5" s="116">
        <f>SUM(B7:B13)</f>
        <v>90718298610</v>
      </c>
      <c r="C5" s="116">
        <f t="shared" ref="C5:O5" si="0">SUM(C7:C13)</f>
        <v>32706240400</v>
      </c>
      <c r="D5" s="116">
        <f t="shared" si="0"/>
        <v>36114534890</v>
      </c>
      <c r="E5" s="116">
        <f t="shared" si="0"/>
        <v>5679120130</v>
      </c>
      <c r="F5" s="116">
        <f t="shared" si="0"/>
        <v>1016990660</v>
      </c>
      <c r="G5" s="136">
        <f t="shared" si="0"/>
        <v>967993150</v>
      </c>
      <c r="H5" s="136">
        <f t="shared" ref="H5:M5" si="1">SUM(H7:H13)</f>
        <v>15771370</v>
      </c>
      <c r="I5" s="136">
        <f t="shared" si="1"/>
        <v>15380470</v>
      </c>
      <c r="J5" s="136">
        <f t="shared" si="1"/>
        <v>11749541380</v>
      </c>
      <c r="K5" s="136">
        <f t="shared" si="1"/>
        <v>842007960</v>
      </c>
      <c r="L5" s="136">
        <f t="shared" si="1"/>
        <v>1454911190</v>
      </c>
      <c r="M5" s="136">
        <f t="shared" si="1"/>
        <v>78286970</v>
      </c>
      <c r="N5" s="116">
        <f>SUM(N7:N13)</f>
        <v>43262690</v>
      </c>
      <c r="O5" s="117">
        <f t="shared" si="0"/>
        <v>34257350</v>
      </c>
    </row>
    <row r="6" spans="1:15" ht="21" customHeight="1" x14ac:dyDescent="0.15">
      <c r="A6" s="236"/>
      <c r="B6" s="131">
        <f>SUM(C6:O6)</f>
        <v>1.0000000000000002</v>
      </c>
      <c r="C6" s="131">
        <f t="shared" ref="C6:O6" si="2">C5/$B$5</f>
        <v>0.36052528432664793</v>
      </c>
      <c r="D6" s="131">
        <f t="shared" si="2"/>
        <v>0.39809537263542821</v>
      </c>
      <c r="E6" s="131">
        <f t="shared" si="2"/>
        <v>6.2601704584591744E-2</v>
      </c>
      <c r="F6" s="131">
        <f t="shared" si="2"/>
        <v>1.1210424749829863E-2</v>
      </c>
      <c r="G6" s="137">
        <f t="shared" si="2"/>
        <v>1.0670318610817695E-2</v>
      </c>
      <c r="H6" s="137">
        <f t="shared" ref="H6:M6" si="3">H5/$B$5</f>
        <v>1.7384993150942429E-4</v>
      </c>
      <c r="I6" s="137">
        <f t="shared" si="3"/>
        <v>1.6954098826435211E-4</v>
      </c>
      <c r="J6" s="137">
        <f t="shared" si="3"/>
        <v>0.12951677401393452</v>
      </c>
      <c r="K6" s="137">
        <f t="shared" si="3"/>
        <v>9.2815669264236442E-3</v>
      </c>
      <c r="L6" s="137">
        <f t="shared" si="3"/>
        <v>1.6037681617627066E-2</v>
      </c>
      <c r="M6" s="137">
        <f t="shared" si="3"/>
        <v>8.6296779370342294E-4</v>
      </c>
      <c r="N6" s="131">
        <f t="shared" si="2"/>
        <v>4.7689044727334753E-4</v>
      </c>
      <c r="O6" s="132">
        <f t="shared" si="2"/>
        <v>3.7762337394876768E-4</v>
      </c>
    </row>
    <row r="7" spans="1:15" ht="37.5" customHeight="1" x14ac:dyDescent="0.15">
      <c r="A7" s="78" t="s">
        <v>23</v>
      </c>
      <c r="B7" s="121">
        <f>SUM(C7:O7)</f>
        <v>11015690490</v>
      </c>
      <c r="C7" s="134">
        <v>3675868370</v>
      </c>
      <c r="D7" s="134">
        <v>4784033630</v>
      </c>
      <c r="E7" s="134">
        <v>630117180</v>
      </c>
      <c r="F7" s="134"/>
      <c r="G7" s="134"/>
      <c r="H7" s="134"/>
      <c r="I7" s="134"/>
      <c r="J7" s="134">
        <v>1693415040</v>
      </c>
      <c r="K7" s="134"/>
      <c r="L7" s="134">
        <v>232256270</v>
      </c>
      <c r="M7" s="134"/>
      <c r="N7" s="134"/>
      <c r="O7" s="135"/>
    </row>
    <row r="8" spans="1:15" ht="37.5" customHeight="1" x14ac:dyDescent="0.15">
      <c r="A8" s="194" t="s">
        <v>198</v>
      </c>
      <c r="B8" s="195">
        <f t="shared" ref="B8:B13" si="4">SUM(C8:O8)</f>
        <v>44072183310</v>
      </c>
      <c r="C8" s="199">
        <v>14487524040</v>
      </c>
      <c r="D8" s="199">
        <v>17672769880</v>
      </c>
      <c r="E8" s="199">
        <v>2783027530</v>
      </c>
      <c r="F8" s="199">
        <v>30677770</v>
      </c>
      <c r="G8" s="199">
        <v>30677770</v>
      </c>
      <c r="H8" s="196"/>
      <c r="I8" s="196"/>
      <c r="J8" s="199">
        <v>7979657920</v>
      </c>
      <c r="K8" s="196"/>
      <c r="L8" s="199">
        <v>968491120</v>
      </c>
      <c r="M8" s="199">
        <v>54422160</v>
      </c>
      <c r="N8" s="199">
        <v>30677770</v>
      </c>
      <c r="O8" s="200">
        <v>34257350</v>
      </c>
    </row>
    <row r="9" spans="1:15" ht="37.5" customHeight="1" x14ac:dyDescent="0.15">
      <c r="A9" s="194" t="s">
        <v>100</v>
      </c>
      <c r="B9" s="195">
        <f t="shared" si="4"/>
        <v>842007960</v>
      </c>
      <c r="C9" s="196"/>
      <c r="D9" s="196"/>
      <c r="E9" s="196"/>
      <c r="F9" s="196"/>
      <c r="G9" s="196"/>
      <c r="H9" s="196"/>
      <c r="I9" s="196"/>
      <c r="J9" s="196"/>
      <c r="K9" s="199">
        <v>842007960</v>
      </c>
      <c r="L9" s="196"/>
      <c r="M9" s="196"/>
      <c r="N9" s="196"/>
      <c r="O9" s="197"/>
    </row>
    <row r="10" spans="1:15" ht="37.5" customHeight="1" x14ac:dyDescent="0.15">
      <c r="A10" s="198" t="s">
        <v>163</v>
      </c>
      <c r="B10" s="195">
        <f t="shared" si="4"/>
        <v>252602380</v>
      </c>
      <c r="C10" s="196">
        <v>252602380</v>
      </c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7"/>
    </row>
    <row r="11" spans="1:15" ht="37.5" customHeight="1" x14ac:dyDescent="0.15">
      <c r="A11" s="133" t="s">
        <v>24</v>
      </c>
      <c r="B11" s="121">
        <f t="shared" si="4"/>
        <v>11515494150</v>
      </c>
      <c r="C11" s="134">
        <v>3796269590</v>
      </c>
      <c r="D11" s="134">
        <v>4462894740</v>
      </c>
      <c r="E11" s="134">
        <v>737109590</v>
      </c>
      <c r="F11" s="134">
        <v>308200310</v>
      </c>
      <c r="G11" s="134">
        <v>293889760</v>
      </c>
      <c r="H11" s="134"/>
      <c r="I11" s="134"/>
      <c r="J11" s="134">
        <v>1626516630</v>
      </c>
      <c r="K11" s="134"/>
      <c r="L11" s="134">
        <v>254163800</v>
      </c>
      <c r="M11" s="134">
        <v>23864810</v>
      </c>
      <c r="N11" s="134">
        <v>12584920</v>
      </c>
      <c r="O11" s="135"/>
    </row>
    <row r="12" spans="1:15" ht="37.5" customHeight="1" x14ac:dyDescent="0.15">
      <c r="A12" s="78" t="s">
        <v>25</v>
      </c>
      <c r="B12" s="121">
        <f t="shared" si="4"/>
        <v>11504826170</v>
      </c>
      <c r="C12" s="134">
        <v>5250069370</v>
      </c>
      <c r="D12" s="134">
        <v>4594705670</v>
      </c>
      <c r="E12" s="134">
        <v>764274900</v>
      </c>
      <c r="F12" s="134">
        <v>338977280</v>
      </c>
      <c r="G12" s="134">
        <v>321633800</v>
      </c>
      <c r="H12" s="134">
        <v>7859350</v>
      </c>
      <c r="I12" s="134">
        <v>7663900</v>
      </c>
      <c r="J12" s="134">
        <v>219641900</v>
      </c>
      <c r="K12" s="134"/>
      <c r="L12" s="134"/>
      <c r="M12" s="134"/>
      <c r="N12" s="134"/>
      <c r="O12" s="135"/>
    </row>
    <row r="13" spans="1:15" ht="37.5" customHeight="1" thickBot="1" x14ac:dyDescent="0.2">
      <c r="A13" s="80" t="s">
        <v>26</v>
      </c>
      <c r="B13" s="126">
        <f t="shared" si="4"/>
        <v>11515494150</v>
      </c>
      <c r="C13" s="141">
        <v>5243906650</v>
      </c>
      <c r="D13" s="141">
        <v>4600130970</v>
      </c>
      <c r="E13" s="141">
        <v>764590930</v>
      </c>
      <c r="F13" s="141">
        <v>339135300</v>
      </c>
      <c r="G13" s="141">
        <v>321791820</v>
      </c>
      <c r="H13" s="141">
        <v>7912020</v>
      </c>
      <c r="I13" s="141">
        <v>7716570</v>
      </c>
      <c r="J13" s="141">
        <v>230309890</v>
      </c>
      <c r="K13" s="141"/>
      <c r="L13" s="141"/>
      <c r="M13" s="141"/>
      <c r="N13" s="141"/>
      <c r="O13" s="142"/>
    </row>
  </sheetData>
  <mergeCells count="3">
    <mergeCell ref="A2:O2"/>
    <mergeCell ref="A4:B4"/>
    <mergeCell ref="A5:A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0"/>
  <sheetViews>
    <sheetView view="pageBreakPreview" zoomScaleNormal="100" zoomScaleSheetLayoutView="100" workbookViewId="0">
      <selection activeCell="E18" sqref="E18"/>
    </sheetView>
  </sheetViews>
  <sheetFormatPr defaultRowHeight="13.5" x14ac:dyDescent="0.15"/>
  <cols>
    <col min="1" max="1" width="12.77734375" customWidth="1"/>
    <col min="2" max="2" width="14" customWidth="1"/>
    <col min="3" max="10" width="13.6640625" customWidth="1"/>
  </cols>
  <sheetData>
    <row r="2" spans="1:10" ht="25.5" x14ac:dyDescent="0.3">
      <c r="A2" s="234" t="s">
        <v>199</v>
      </c>
      <c r="B2" s="234"/>
      <c r="C2" s="234"/>
      <c r="D2" s="234"/>
      <c r="E2" s="234"/>
      <c r="F2" s="234"/>
      <c r="G2" s="234"/>
      <c r="H2" s="234"/>
      <c r="I2" s="234"/>
      <c r="J2" s="234"/>
    </row>
    <row r="3" spans="1:10" ht="33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30" customHeight="1" x14ac:dyDescent="0.15">
      <c r="A4" s="238" t="s">
        <v>33</v>
      </c>
      <c r="B4" s="239"/>
      <c r="C4" s="187" t="s">
        <v>189</v>
      </c>
      <c r="D4" s="188" t="s">
        <v>190</v>
      </c>
      <c r="E4" s="169" t="s">
        <v>191</v>
      </c>
      <c r="F4" s="190" t="s">
        <v>192</v>
      </c>
      <c r="G4" s="190" t="s">
        <v>193</v>
      </c>
      <c r="H4" s="169" t="s">
        <v>194</v>
      </c>
      <c r="I4" s="169" t="s">
        <v>195</v>
      </c>
      <c r="J4" s="167" t="s">
        <v>196</v>
      </c>
    </row>
    <row r="5" spans="1:10" ht="38.25" customHeight="1" x14ac:dyDescent="0.15">
      <c r="A5" s="240" t="s">
        <v>34</v>
      </c>
      <c r="B5" s="170">
        <f t="shared" ref="B5:J5" si="0">SUM(B7:B10)</f>
        <v>46277624450</v>
      </c>
      <c r="C5" s="170">
        <f t="shared" si="0"/>
        <v>21059840910</v>
      </c>
      <c r="D5" s="170">
        <f t="shared" si="0"/>
        <v>18500577950</v>
      </c>
      <c r="E5" s="170">
        <f t="shared" si="0"/>
        <v>3074586680</v>
      </c>
      <c r="F5" s="170">
        <f t="shared" si="0"/>
        <v>1363828240</v>
      </c>
      <c r="G5" s="170">
        <f t="shared" si="0"/>
        <v>1294123000</v>
      </c>
      <c r="H5" s="170">
        <f t="shared" si="0"/>
        <v>32068810</v>
      </c>
      <c r="I5" s="170">
        <f t="shared" si="0"/>
        <v>27938350</v>
      </c>
      <c r="J5" s="168">
        <f t="shared" si="0"/>
        <v>924660510</v>
      </c>
    </row>
    <row r="6" spans="1:10" ht="21" customHeight="1" x14ac:dyDescent="0.15">
      <c r="A6" s="236"/>
      <c r="B6" s="131">
        <f>SUM(C6:J6)</f>
        <v>1</v>
      </c>
      <c r="C6" s="131">
        <f t="shared" ref="C6:J6" si="1">C5/$B$5</f>
        <v>0.45507610125393982</v>
      </c>
      <c r="D6" s="131">
        <f>D5/$B$5</f>
        <v>0.39977371720946231</v>
      </c>
      <c r="E6" s="131">
        <f t="shared" si="1"/>
        <v>6.6437867469232206E-2</v>
      </c>
      <c r="F6" s="131">
        <f t="shared" si="1"/>
        <v>2.9470575817337571E-2</v>
      </c>
      <c r="G6" s="131">
        <f t="shared" si="1"/>
        <v>2.7964335148581723E-2</v>
      </c>
      <c r="H6" s="131">
        <f t="shared" si="1"/>
        <v>6.9296577733043085E-4</v>
      </c>
      <c r="I6" s="131">
        <f t="shared" si="1"/>
        <v>6.0371184415884595E-4</v>
      </c>
      <c r="J6" s="132">
        <f t="shared" si="1"/>
        <v>1.9980725479957086E-2</v>
      </c>
    </row>
    <row r="7" spans="1:10" ht="37.5" customHeight="1" x14ac:dyDescent="0.15">
      <c r="A7" s="78" t="s">
        <v>23</v>
      </c>
      <c r="B7" s="121">
        <f>SUM(C7:J7)</f>
        <v>11570486960</v>
      </c>
      <c r="C7" s="171">
        <v>5273601240</v>
      </c>
      <c r="D7" s="171">
        <v>4617072760</v>
      </c>
      <c r="E7" s="171">
        <v>768402690</v>
      </c>
      <c r="F7" s="171">
        <v>340835070</v>
      </c>
      <c r="G7" s="171">
        <v>323408760</v>
      </c>
      <c r="H7" s="171">
        <v>7976540</v>
      </c>
      <c r="I7" s="171">
        <v>7780160</v>
      </c>
      <c r="J7" s="172">
        <v>231409740</v>
      </c>
    </row>
    <row r="8" spans="1:10" ht="37.5" customHeight="1" x14ac:dyDescent="0.15">
      <c r="A8" s="78" t="s">
        <v>24</v>
      </c>
      <c r="B8" s="121">
        <f>SUM(C8:J8)</f>
        <v>11570486960</v>
      </c>
      <c r="C8" s="171">
        <v>5278285490</v>
      </c>
      <c r="D8" s="171">
        <v>4612011630</v>
      </c>
      <c r="E8" s="171">
        <v>768564210</v>
      </c>
      <c r="F8" s="171">
        <v>340915830</v>
      </c>
      <c r="G8" s="171">
        <v>323489520</v>
      </c>
      <c r="H8" s="171">
        <v>8003460</v>
      </c>
      <c r="I8" s="171">
        <v>7807080</v>
      </c>
      <c r="J8" s="172">
        <v>231409740</v>
      </c>
    </row>
    <row r="9" spans="1:10" ht="37.5" customHeight="1" x14ac:dyDescent="0.15">
      <c r="A9" s="78" t="s">
        <v>25</v>
      </c>
      <c r="B9" s="121">
        <f>SUM(C9:J9)</f>
        <v>11566163570</v>
      </c>
      <c r="C9" s="171">
        <v>5254864260</v>
      </c>
      <c r="D9" s="171">
        <v>4635432860</v>
      </c>
      <c r="E9" s="171">
        <v>768564210</v>
      </c>
      <c r="F9" s="171">
        <v>340915830</v>
      </c>
      <c r="G9" s="171">
        <v>323489520</v>
      </c>
      <c r="H9" s="171">
        <v>8003460</v>
      </c>
      <c r="I9" s="171">
        <v>4462140</v>
      </c>
      <c r="J9" s="172">
        <v>230431290</v>
      </c>
    </row>
    <row r="10" spans="1:10" ht="37.5" customHeight="1" thickBot="1" x14ac:dyDescent="0.2">
      <c r="A10" s="80" t="s">
        <v>26</v>
      </c>
      <c r="B10" s="126">
        <f>SUM(C10:J10)</f>
        <v>11570486960</v>
      </c>
      <c r="C10" s="173">
        <v>5253089920</v>
      </c>
      <c r="D10" s="173">
        <v>4636060700</v>
      </c>
      <c r="E10" s="173">
        <v>769055570</v>
      </c>
      <c r="F10" s="173">
        <v>341161510</v>
      </c>
      <c r="G10" s="173">
        <v>323735200</v>
      </c>
      <c r="H10" s="173">
        <v>8085350</v>
      </c>
      <c r="I10" s="173">
        <v>7888970</v>
      </c>
      <c r="J10" s="174">
        <v>231409740</v>
      </c>
    </row>
  </sheetData>
  <mergeCells count="3">
    <mergeCell ref="A2:J2"/>
    <mergeCell ref="A4:B4"/>
    <mergeCell ref="A5:A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7"/>
  <sheetViews>
    <sheetView view="pageBreakPreview" zoomScaleNormal="100" zoomScaleSheetLayoutView="100" workbookViewId="0">
      <selection activeCell="I10" sqref="I10"/>
    </sheetView>
  </sheetViews>
  <sheetFormatPr defaultRowHeight="13.5" x14ac:dyDescent="0.15"/>
  <cols>
    <col min="1" max="1" width="16.33203125" bestFit="1" customWidth="1"/>
    <col min="2" max="2" width="14" customWidth="1"/>
    <col min="3" max="9" width="13.6640625" customWidth="1"/>
    <col min="10" max="10" width="7.77734375" bestFit="1" customWidth="1"/>
  </cols>
  <sheetData>
    <row r="2" spans="1:10" ht="25.5" x14ac:dyDescent="0.3">
      <c r="A2" s="234" t="s">
        <v>200</v>
      </c>
      <c r="B2" s="234"/>
      <c r="C2" s="234"/>
      <c r="D2" s="234"/>
      <c r="E2" s="234"/>
      <c r="F2" s="234"/>
      <c r="G2" s="234"/>
      <c r="H2" s="234"/>
      <c r="I2" s="234"/>
    </row>
    <row r="3" spans="1:10" ht="33" customHeight="1" thickBo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10" ht="30" customHeight="1" x14ac:dyDescent="0.15">
      <c r="A4" s="238" t="s">
        <v>33</v>
      </c>
      <c r="B4" s="239"/>
      <c r="C4" s="169" t="s">
        <v>189</v>
      </c>
      <c r="D4" s="169" t="s">
        <v>190</v>
      </c>
      <c r="E4" s="169" t="s">
        <v>191</v>
      </c>
      <c r="F4" s="169" t="s">
        <v>192</v>
      </c>
      <c r="G4" s="169" t="s">
        <v>194</v>
      </c>
      <c r="H4" s="169" t="s">
        <v>195</v>
      </c>
      <c r="I4" s="167" t="s">
        <v>196</v>
      </c>
    </row>
    <row r="5" spans="1:10" ht="38.25" customHeight="1" x14ac:dyDescent="0.15">
      <c r="A5" s="240" t="s">
        <v>34</v>
      </c>
      <c r="B5" s="170">
        <f t="shared" ref="B5:I5" si="0">SUM(B7:B17)</f>
        <v>142014599350</v>
      </c>
      <c r="C5" s="170">
        <f t="shared" si="0"/>
        <v>68462710190</v>
      </c>
      <c r="D5" s="170">
        <f t="shared" si="0"/>
        <v>60287309570</v>
      </c>
      <c r="E5" s="170">
        <f t="shared" si="0"/>
        <v>9504040080</v>
      </c>
      <c r="F5" s="170">
        <f t="shared" si="0"/>
        <v>1765491310</v>
      </c>
      <c r="G5" s="170">
        <f t="shared" si="0"/>
        <v>106632990</v>
      </c>
      <c r="H5" s="170">
        <f t="shared" si="0"/>
        <v>69282140</v>
      </c>
      <c r="I5" s="168">
        <f t="shared" si="0"/>
        <v>1819133070</v>
      </c>
    </row>
    <row r="6" spans="1:10" ht="21" customHeight="1" x14ac:dyDescent="0.15">
      <c r="A6" s="236"/>
      <c r="B6" s="131">
        <f>SUM(C6:I6)</f>
        <v>1</v>
      </c>
      <c r="C6" s="131">
        <f t="shared" ref="C6:I6" si="1">C5/$B$5</f>
        <v>0.48208219791030943</v>
      </c>
      <c r="D6" s="131">
        <f>D5/$B$5</f>
        <v>0.42451487273797672</v>
      </c>
      <c r="E6" s="131">
        <f t="shared" si="1"/>
        <v>6.6922979211291908E-2</v>
      </c>
      <c r="F6" s="131">
        <f t="shared" si="1"/>
        <v>1.2431759256306348E-2</v>
      </c>
      <c r="G6" s="131">
        <f t="shared" si="1"/>
        <v>7.5085935170087143E-4</v>
      </c>
      <c r="H6" s="131">
        <f t="shared" si="1"/>
        <v>4.8785223714395529E-4</v>
      </c>
      <c r="I6" s="132">
        <f t="shared" si="1"/>
        <v>1.2809479295270779E-2</v>
      </c>
    </row>
    <row r="7" spans="1:10" ht="37.5" customHeight="1" x14ac:dyDescent="0.15">
      <c r="A7" s="78" t="s">
        <v>23</v>
      </c>
      <c r="B7" s="121">
        <f>SUM(C7:I7)</f>
        <v>11636478330</v>
      </c>
      <c r="C7" s="171">
        <v>5487511950</v>
      </c>
      <c r="D7" s="171">
        <v>4768263860</v>
      </c>
      <c r="E7" s="171">
        <v>782748880</v>
      </c>
      <c r="F7" s="171">
        <v>348507940</v>
      </c>
      <c r="G7" s="171">
        <v>8461880</v>
      </c>
      <c r="H7" s="171">
        <v>8254250</v>
      </c>
      <c r="I7" s="172">
        <v>232729570</v>
      </c>
    </row>
    <row r="8" spans="1:10" ht="37.5" customHeight="1" x14ac:dyDescent="0.15">
      <c r="A8" s="78" t="s">
        <v>24</v>
      </c>
      <c r="B8" s="121">
        <f>SUM(C8:I8)</f>
        <v>11636478330</v>
      </c>
      <c r="C8" s="171">
        <v>5599071660</v>
      </c>
      <c r="D8" s="171">
        <v>4993623450</v>
      </c>
      <c r="E8" s="171">
        <v>793279100</v>
      </c>
      <c r="F8" s="176" t="s">
        <v>202</v>
      </c>
      <c r="G8" s="176">
        <v>8996160</v>
      </c>
      <c r="H8" s="176">
        <v>8778390</v>
      </c>
      <c r="I8" s="175">
        <v>232729570</v>
      </c>
    </row>
    <row r="9" spans="1:10" ht="37.5" customHeight="1" x14ac:dyDescent="0.15">
      <c r="A9" s="78" t="s">
        <v>229</v>
      </c>
      <c r="B9" s="195">
        <f t="shared" ref="B9:B17" si="2">SUM(C9:I9)</f>
        <v>46545913320</v>
      </c>
      <c r="C9" s="201">
        <v>22473829130</v>
      </c>
      <c r="D9" s="201">
        <v>19448560160</v>
      </c>
      <c r="E9" s="201">
        <v>3170921790</v>
      </c>
      <c r="F9" s="202">
        <v>1416983370</v>
      </c>
      <c r="G9" s="202">
        <v>35618870</v>
      </c>
      <c r="H9" s="176" t="s">
        <v>202</v>
      </c>
      <c r="I9" s="175" t="s">
        <v>121</v>
      </c>
    </row>
    <row r="10" spans="1:10" ht="37.5" customHeight="1" x14ac:dyDescent="0.15">
      <c r="A10" s="78" t="s">
        <v>201</v>
      </c>
      <c r="B10" s="195">
        <f t="shared" si="2"/>
        <v>46545913320</v>
      </c>
      <c r="C10" s="201">
        <v>22396286630</v>
      </c>
      <c r="D10" s="201">
        <v>19974493810</v>
      </c>
      <c r="E10" s="201">
        <v>3173116390</v>
      </c>
      <c r="F10" s="177" t="s">
        <v>202</v>
      </c>
      <c r="G10" s="201">
        <v>35984640</v>
      </c>
      <c r="H10" s="206">
        <v>35113580</v>
      </c>
      <c r="I10" s="205">
        <v>930918270</v>
      </c>
    </row>
    <row r="11" spans="1:10" ht="37.5" customHeight="1" x14ac:dyDescent="0.15">
      <c r="A11" s="78" t="s">
        <v>206</v>
      </c>
      <c r="B11" s="121">
        <f t="shared" si="2"/>
        <v>439942470</v>
      </c>
      <c r="C11" s="201">
        <v>254163100</v>
      </c>
      <c r="D11" s="201">
        <v>185779370</v>
      </c>
      <c r="E11" s="177" t="s">
        <v>202</v>
      </c>
      <c r="F11" s="180" t="s">
        <v>202</v>
      </c>
      <c r="G11" s="180" t="s">
        <v>202</v>
      </c>
      <c r="H11" s="182" t="s">
        <v>202</v>
      </c>
      <c r="I11" s="175" t="s">
        <v>202</v>
      </c>
    </row>
    <row r="12" spans="1:10" ht="37.5" customHeight="1" x14ac:dyDescent="0.15">
      <c r="A12" s="78" t="s">
        <v>203</v>
      </c>
      <c r="B12" s="121">
        <f>SUM(C12:I12)</f>
        <v>1099856170</v>
      </c>
      <c r="C12" s="201">
        <v>620478380</v>
      </c>
      <c r="D12" s="201">
        <v>479377790</v>
      </c>
      <c r="E12" s="182"/>
      <c r="F12" s="181"/>
      <c r="G12" s="180"/>
      <c r="H12" s="182"/>
      <c r="I12" s="175"/>
      <c r="J12" s="149"/>
    </row>
    <row r="13" spans="1:10" ht="37.5" customHeight="1" x14ac:dyDescent="0.15">
      <c r="A13" s="133" t="s">
        <v>205</v>
      </c>
      <c r="B13" s="121">
        <f t="shared" si="2"/>
        <v>87988490</v>
      </c>
      <c r="C13" s="201">
        <v>48084260</v>
      </c>
      <c r="D13" s="201">
        <v>39904230</v>
      </c>
      <c r="E13" s="176" t="s">
        <v>121</v>
      </c>
      <c r="F13" s="176" t="s">
        <v>121</v>
      </c>
      <c r="G13" s="176" t="s">
        <v>202</v>
      </c>
      <c r="H13" s="176" t="s">
        <v>121</v>
      </c>
      <c r="I13" s="175" t="s">
        <v>202</v>
      </c>
    </row>
    <row r="14" spans="1:10" ht="37.5" customHeight="1" x14ac:dyDescent="0.15">
      <c r="A14" s="133" t="s">
        <v>204</v>
      </c>
      <c r="B14" s="121">
        <f t="shared" si="2"/>
        <v>131982740</v>
      </c>
      <c r="C14" s="201">
        <v>71731260</v>
      </c>
      <c r="D14" s="201">
        <v>60251480</v>
      </c>
      <c r="E14" s="176"/>
      <c r="F14" s="176"/>
      <c r="G14" s="176"/>
      <c r="H14" s="176"/>
      <c r="I14" s="175"/>
    </row>
    <row r="15" spans="1:10" ht="37.5" customHeight="1" x14ac:dyDescent="0.15">
      <c r="A15" s="78" t="s">
        <v>207</v>
      </c>
      <c r="B15" s="121">
        <f t="shared" si="2"/>
        <v>659913700</v>
      </c>
      <c r="C15" s="201">
        <v>366982780</v>
      </c>
      <c r="D15" s="201">
        <v>292930920</v>
      </c>
      <c r="E15" s="176" t="s">
        <v>202</v>
      </c>
      <c r="F15" s="176" t="s">
        <v>202</v>
      </c>
      <c r="G15" s="176" t="s">
        <v>202</v>
      </c>
      <c r="H15" s="176" t="s">
        <v>202</v>
      </c>
      <c r="I15" s="175" t="s">
        <v>121</v>
      </c>
    </row>
    <row r="16" spans="1:10" ht="37.5" customHeight="1" x14ac:dyDescent="0.15">
      <c r="A16" s="78" t="s">
        <v>25</v>
      </c>
      <c r="B16" s="121">
        <f t="shared" si="2"/>
        <v>11636478330</v>
      </c>
      <c r="C16" s="171">
        <v>5572285520</v>
      </c>
      <c r="D16" s="171">
        <v>5022093110</v>
      </c>
      <c r="E16" s="171">
        <v>792016450</v>
      </c>
      <c r="F16" s="176" t="s">
        <v>208</v>
      </c>
      <c r="G16" s="171">
        <v>8785720</v>
      </c>
      <c r="H16" s="171">
        <v>8567960</v>
      </c>
      <c r="I16" s="172">
        <v>232729570</v>
      </c>
    </row>
    <row r="17" spans="1:9" ht="37.5" customHeight="1" thickBot="1" x14ac:dyDescent="0.2">
      <c r="A17" s="80" t="s">
        <v>26</v>
      </c>
      <c r="B17" s="121">
        <f t="shared" si="2"/>
        <v>11593654150</v>
      </c>
      <c r="C17" s="173">
        <v>5572285520</v>
      </c>
      <c r="D17" s="173">
        <v>5022031390</v>
      </c>
      <c r="E17" s="173">
        <v>791957470</v>
      </c>
      <c r="F17" s="173"/>
      <c r="G17" s="173">
        <v>8785720</v>
      </c>
      <c r="H17" s="173">
        <v>8567960</v>
      </c>
      <c r="I17" s="174">
        <v>190026090</v>
      </c>
    </row>
  </sheetData>
  <mergeCells count="3">
    <mergeCell ref="A2:I2"/>
    <mergeCell ref="A4:B4"/>
    <mergeCell ref="A5:A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rowBreaks count="1" manualBreakCount="1">
    <brk id="15" max="8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0"/>
  <sheetViews>
    <sheetView view="pageBreakPreview" zoomScaleNormal="100" zoomScaleSheetLayoutView="100" workbookViewId="0">
      <selection activeCell="G22" sqref="G22"/>
    </sheetView>
  </sheetViews>
  <sheetFormatPr defaultRowHeight="13.5" x14ac:dyDescent="0.15"/>
  <cols>
    <col min="1" max="1" width="16.33203125" bestFit="1" customWidth="1"/>
    <col min="2" max="2" width="14" customWidth="1"/>
    <col min="3" max="10" width="13.6640625" customWidth="1"/>
    <col min="11" max="11" width="7.77734375" bestFit="1" customWidth="1"/>
  </cols>
  <sheetData>
    <row r="2" spans="1:10" ht="25.5" x14ac:dyDescent="0.3">
      <c r="A2" s="234" t="s">
        <v>209</v>
      </c>
      <c r="B2" s="234"/>
      <c r="C2" s="234"/>
      <c r="D2" s="234"/>
      <c r="E2" s="234"/>
      <c r="F2" s="234"/>
      <c r="G2" s="234"/>
      <c r="H2" s="234"/>
      <c r="I2" s="234"/>
      <c r="J2" s="234"/>
    </row>
    <row r="3" spans="1:10" ht="33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30" customHeight="1" x14ac:dyDescent="0.15">
      <c r="A4" s="238" t="s">
        <v>33</v>
      </c>
      <c r="B4" s="239"/>
      <c r="C4" s="178" t="s">
        <v>189</v>
      </c>
      <c r="D4" s="178" t="s">
        <v>190</v>
      </c>
      <c r="E4" s="178" t="s">
        <v>191</v>
      </c>
      <c r="F4" s="178" t="s">
        <v>210</v>
      </c>
      <c r="G4" s="178" t="s">
        <v>214</v>
      </c>
      <c r="H4" s="178" t="s">
        <v>194</v>
      </c>
      <c r="I4" s="178" t="s">
        <v>195</v>
      </c>
      <c r="J4" s="167" t="s">
        <v>196</v>
      </c>
    </row>
    <row r="5" spans="1:10" ht="38.25" customHeight="1" x14ac:dyDescent="0.15">
      <c r="A5" s="240" t="s">
        <v>34</v>
      </c>
      <c r="B5" s="179">
        <f>SUM(B7:B10)</f>
        <v>47629102910</v>
      </c>
      <c r="C5" s="179">
        <f>SUM(C7:C10)</f>
        <v>22342747700</v>
      </c>
      <c r="D5" s="179">
        <f t="shared" ref="D5:J5" si="0">SUM(D7:D10)</f>
        <v>20233478320</v>
      </c>
      <c r="E5" s="179">
        <f t="shared" si="0"/>
        <v>3214976300</v>
      </c>
      <c r="F5" s="179">
        <f t="shared" si="0"/>
        <v>805972680</v>
      </c>
      <c r="G5" s="179">
        <f t="shared" si="0"/>
        <v>8464900</v>
      </c>
      <c r="H5" s="179">
        <f t="shared" si="0"/>
        <v>34981490</v>
      </c>
      <c r="I5" s="179">
        <f t="shared" si="0"/>
        <v>33834820</v>
      </c>
      <c r="J5" s="179">
        <f t="shared" si="0"/>
        <v>954646700</v>
      </c>
    </row>
    <row r="6" spans="1:10" ht="21" customHeight="1" x14ac:dyDescent="0.15">
      <c r="A6" s="236"/>
      <c r="B6" s="158">
        <f>SUM(C6:J6)</f>
        <v>1</v>
      </c>
      <c r="C6" s="158">
        <f t="shared" ref="C6:J6" si="1">C5/$B$5</f>
        <v>0.46909864630914588</v>
      </c>
      <c r="D6" s="158">
        <f>D5/$B$5</f>
        <v>0.42481334066344267</v>
      </c>
      <c r="E6" s="158">
        <f t="shared" si="1"/>
        <v>6.7500248872522803E-2</v>
      </c>
      <c r="F6" s="158">
        <f t="shared" si="1"/>
        <v>1.6921853042728242E-2</v>
      </c>
      <c r="G6" s="158">
        <f t="shared" si="1"/>
        <v>1.7772537131331831E-4</v>
      </c>
      <c r="H6" s="158">
        <f t="shared" si="1"/>
        <v>7.3445620141326321E-4</v>
      </c>
      <c r="I6" s="158">
        <f t="shared" si="1"/>
        <v>7.1038121511409337E-4</v>
      </c>
      <c r="J6" s="159">
        <f t="shared" si="1"/>
        <v>2.0043348324319719E-2</v>
      </c>
    </row>
    <row r="7" spans="1:10" ht="37.5" customHeight="1" x14ac:dyDescent="0.15">
      <c r="A7" s="78" t="s">
        <v>23</v>
      </c>
      <c r="B7" s="160">
        <f>SUM(C7:J7)</f>
        <v>11933439490</v>
      </c>
      <c r="C7" s="171">
        <v>5714489400</v>
      </c>
      <c r="D7" s="171">
        <v>5150256170</v>
      </c>
      <c r="E7" s="171">
        <v>812228590</v>
      </c>
      <c r="F7" s="176" t="s">
        <v>211</v>
      </c>
      <c r="G7" s="176" t="s">
        <v>121</v>
      </c>
      <c r="H7" s="171">
        <v>9009930</v>
      </c>
      <c r="I7" s="171">
        <v>8786610</v>
      </c>
      <c r="J7" s="172">
        <v>238668790</v>
      </c>
    </row>
    <row r="8" spans="1:10" ht="37.5" customHeight="1" x14ac:dyDescent="0.15">
      <c r="A8" s="78" t="s">
        <v>212</v>
      </c>
      <c r="B8" s="160">
        <f>SUM(C8:J8)</f>
        <v>11933439490</v>
      </c>
      <c r="C8" s="171">
        <v>5565411780</v>
      </c>
      <c r="D8" s="171">
        <v>5043031830</v>
      </c>
      <c r="E8" s="171">
        <v>800683190</v>
      </c>
      <c r="F8" s="176">
        <v>268618780</v>
      </c>
      <c r="G8" s="176" t="s">
        <v>121</v>
      </c>
      <c r="H8" s="176">
        <v>8618400</v>
      </c>
      <c r="I8" s="176">
        <v>8406720</v>
      </c>
      <c r="J8" s="175">
        <v>238668790</v>
      </c>
    </row>
    <row r="9" spans="1:10" ht="37.5" customHeight="1" x14ac:dyDescent="0.15">
      <c r="A9" s="78" t="s">
        <v>213</v>
      </c>
      <c r="B9" s="160">
        <f>SUM(C9:J9)</f>
        <v>11933439490</v>
      </c>
      <c r="C9" s="171">
        <v>5583592400</v>
      </c>
      <c r="D9" s="171">
        <v>5024327610</v>
      </c>
      <c r="E9" s="171">
        <v>801032260</v>
      </c>
      <c r="F9" s="176">
        <v>268676950</v>
      </c>
      <c r="G9" s="176" t="s">
        <v>121</v>
      </c>
      <c r="H9" s="171">
        <v>8676580</v>
      </c>
      <c r="I9" s="171">
        <v>8464900</v>
      </c>
      <c r="J9" s="172">
        <v>238668790</v>
      </c>
    </row>
    <row r="10" spans="1:10" ht="37.5" customHeight="1" x14ac:dyDescent="0.15">
      <c r="A10" s="78" t="s">
        <v>26</v>
      </c>
      <c r="B10" s="160">
        <f>SUM(C10:J10)</f>
        <v>11828784440</v>
      </c>
      <c r="C10" s="171">
        <v>5479254120</v>
      </c>
      <c r="D10" s="171">
        <v>5015862710</v>
      </c>
      <c r="E10" s="171">
        <v>801032260</v>
      </c>
      <c r="F10" s="176">
        <v>268676950</v>
      </c>
      <c r="G10" s="176">
        <v>8464900</v>
      </c>
      <c r="H10" s="171">
        <v>8676580</v>
      </c>
      <c r="I10" s="171">
        <v>8176590</v>
      </c>
      <c r="J10" s="172">
        <v>238640330</v>
      </c>
    </row>
  </sheetData>
  <mergeCells count="3">
    <mergeCell ref="A2:J2"/>
    <mergeCell ref="A4:B4"/>
    <mergeCell ref="A5:A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4"/>
  <sheetViews>
    <sheetView view="pageBreakPreview" zoomScale="95" zoomScaleNormal="100" zoomScaleSheetLayoutView="95" workbookViewId="0">
      <selection activeCell="K13" sqref="K13"/>
    </sheetView>
  </sheetViews>
  <sheetFormatPr defaultRowHeight="13.5" x14ac:dyDescent="0.15"/>
  <cols>
    <col min="1" max="1" width="16.33203125" bestFit="1" customWidth="1"/>
    <col min="2" max="2" width="14" customWidth="1"/>
    <col min="3" max="15" width="13.6640625" customWidth="1"/>
  </cols>
  <sheetData>
    <row r="2" spans="1:15" ht="25.5" x14ac:dyDescent="0.3">
      <c r="A2" s="234" t="s">
        <v>215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</row>
    <row r="3" spans="1:15" ht="33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30" customHeight="1" x14ac:dyDescent="0.15">
      <c r="A4" s="238" t="s">
        <v>33</v>
      </c>
      <c r="B4" s="239"/>
      <c r="C4" s="219" t="s">
        <v>167</v>
      </c>
      <c r="D4" s="219" t="s">
        <v>230</v>
      </c>
      <c r="E4" s="219" t="s">
        <v>216</v>
      </c>
      <c r="F4" s="219" t="s">
        <v>217</v>
      </c>
      <c r="G4" s="183" t="s">
        <v>220</v>
      </c>
      <c r="H4" s="183" t="s">
        <v>218</v>
      </c>
      <c r="I4" s="183" t="s">
        <v>221</v>
      </c>
      <c r="J4" s="183" t="s">
        <v>222</v>
      </c>
      <c r="K4" s="207" t="s">
        <v>236</v>
      </c>
      <c r="L4" s="218" t="s">
        <v>237</v>
      </c>
      <c r="M4" s="204" t="s">
        <v>238</v>
      </c>
      <c r="N4" s="183" t="s">
        <v>219</v>
      </c>
      <c r="O4" s="203" t="s">
        <v>239</v>
      </c>
    </row>
    <row r="5" spans="1:15" ht="38.25" customHeight="1" x14ac:dyDescent="0.15">
      <c r="A5" s="240" t="s">
        <v>34</v>
      </c>
      <c r="B5" s="170">
        <f t="shared" ref="B5:O5" si="0">SUM(B7:B14)</f>
        <v>101002839660</v>
      </c>
      <c r="C5" s="170">
        <f t="shared" si="0"/>
        <v>40982915770</v>
      </c>
      <c r="D5" s="170">
        <f t="shared" si="0"/>
        <v>38347717940</v>
      </c>
      <c r="E5" s="170">
        <f t="shared" si="0"/>
        <v>2827091700</v>
      </c>
      <c r="F5" s="170">
        <f t="shared" si="0"/>
        <v>2804433130</v>
      </c>
      <c r="G5" s="170">
        <f t="shared" si="0"/>
        <v>2703373830</v>
      </c>
      <c r="H5" s="170">
        <f t="shared" si="0"/>
        <v>1763312890</v>
      </c>
      <c r="I5" s="170">
        <f t="shared" si="0"/>
        <v>2218176740</v>
      </c>
      <c r="J5" s="170">
        <f t="shared" si="0"/>
        <v>32842350</v>
      </c>
      <c r="K5" s="170">
        <f t="shared" si="0"/>
        <v>17348980</v>
      </c>
      <c r="L5" s="170">
        <f t="shared" si="0"/>
        <v>3359922630</v>
      </c>
      <c r="M5" s="170">
        <f t="shared" si="0"/>
        <v>1254935900</v>
      </c>
      <c r="N5" s="186">
        <f t="shared" si="0"/>
        <v>121998070</v>
      </c>
      <c r="O5" s="168">
        <f t="shared" si="0"/>
        <v>4568769730</v>
      </c>
    </row>
    <row r="6" spans="1:15" ht="21" customHeight="1" x14ac:dyDescent="0.15">
      <c r="A6" s="236"/>
      <c r="B6" s="131">
        <f t="shared" ref="B6:B14" si="1">SUM(C6:O6)</f>
        <v>1</v>
      </c>
      <c r="C6" s="131">
        <f t="shared" ref="C6" si="2">C5/$B$5</f>
        <v>0.40576003514315451</v>
      </c>
      <c r="D6" s="131">
        <f>D5/$B$5</f>
        <v>0.37966970106075926</v>
      </c>
      <c r="E6" s="131">
        <f t="shared" ref="E6:F6" si="3">E5/$B$5</f>
        <v>2.7990219973187631E-2</v>
      </c>
      <c r="F6" s="131">
        <f t="shared" si="3"/>
        <v>2.7765884003265656E-2</v>
      </c>
      <c r="G6" s="131">
        <f t="shared" ref="G6:O6" si="4">G5/$B$5</f>
        <v>2.6765325005714796E-2</v>
      </c>
      <c r="H6" s="131">
        <f t="shared" si="4"/>
        <v>1.7458052624418657E-2</v>
      </c>
      <c r="I6" s="131">
        <f t="shared" si="4"/>
        <v>2.1961528482435936E-2</v>
      </c>
      <c r="J6" s="131">
        <f t="shared" si="4"/>
        <v>3.2516264008571738E-4</v>
      </c>
      <c r="K6" s="131">
        <f t="shared" ref="K6" si="5">K5/$B$5</f>
        <v>1.7176724989516004E-4</v>
      </c>
      <c r="L6" s="131">
        <f t="shared" si="4"/>
        <v>3.3265625415189438E-2</v>
      </c>
      <c r="M6" s="137">
        <f t="shared" si="4"/>
        <v>1.2424758593168449E-2</v>
      </c>
      <c r="N6" s="131">
        <f t="shared" si="4"/>
        <v>1.2078677234291138E-3</v>
      </c>
      <c r="O6" s="132">
        <f t="shared" si="4"/>
        <v>4.5234072085295667E-2</v>
      </c>
    </row>
    <row r="7" spans="1:15" ht="37.5" customHeight="1" x14ac:dyDescent="0.15">
      <c r="A7" s="78" t="s">
        <v>23</v>
      </c>
      <c r="B7" s="121">
        <f t="shared" si="1"/>
        <v>12549358950</v>
      </c>
      <c r="C7" s="171">
        <v>5499228710</v>
      </c>
      <c r="D7" s="171">
        <v>5029719070</v>
      </c>
      <c r="E7" s="176" t="s">
        <v>121</v>
      </c>
      <c r="F7" s="176" t="s">
        <v>223</v>
      </c>
      <c r="G7" s="176" t="s">
        <v>121</v>
      </c>
      <c r="H7" s="171">
        <v>666549000</v>
      </c>
      <c r="I7" s="171">
        <v>278695740</v>
      </c>
      <c r="J7" s="171">
        <v>8011670</v>
      </c>
      <c r="K7" s="176" t="s">
        <v>121</v>
      </c>
      <c r="L7" s="176" t="s">
        <v>121</v>
      </c>
      <c r="M7" s="184">
        <v>250987180</v>
      </c>
      <c r="N7" s="176" t="s">
        <v>121</v>
      </c>
      <c r="O7" s="172">
        <v>816167580</v>
      </c>
    </row>
    <row r="8" spans="1:15" ht="37.5" customHeight="1" x14ac:dyDescent="0.15">
      <c r="A8" s="78" t="s">
        <v>24</v>
      </c>
      <c r="B8" s="121">
        <f t="shared" si="1"/>
        <v>12630873130</v>
      </c>
      <c r="C8" s="171">
        <v>5162654350</v>
      </c>
      <c r="D8" s="171">
        <v>4899514670</v>
      </c>
      <c r="E8" s="176" t="s">
        <v>224</v>
      </c>
      <c r="F8" s="176" t="s">
        <v>121</v>
      </c>
      <c r="G8" s="171">
        <v>527520640</v>
      </c>
      <c r="H8" s="171">
        <v>329733100</v>
      </c>
      <c r="I8" s="176">
        <v>271406650</v>
      </c>
      <c r="J8" s="176">
        <v>7481700</v>
      </c>
      <c r="K8" s="176" t="s">
        <v>121</v>
      </c>
      <c r="L8" s="171">
        <v>695258160</v>
      </c>
      <c r="M8" s="176" t="s">
        <v>121</v>
      </c>
      <c r="N8" s="176">
        <v>33171500</v>
      </c>
      <c r="O8" s="172">
        <v>704132360</v>
      </c>
    </row>
    <row r="9" spans="1:15" ht="37.5" customHeight="1" x14ac:dyDescent="0.15">
      <c r="A9" s="78" t="s">
        <v>25</v>
      </c>
      <c r="B9" s="160">
        <f>SUM(C9:O9)</f>
        <v>12630873130</v>
      </c>
      <c r="C9" s="171">
        <v>5668993730</v>
      </c>
      <c r="D9" s="171">
        <v>5199677320</v>
      </c>
      <c r="E9" s="176" t="s">
        <v>121</v>
      </c>
      <c r="F9" s="176" t="s">
        <v>121</v>
      </c>
      <c r="G9" s="171">
        <v>1073263260</v>
      </c>
      <c r="H9" s="176">
        <v>337826320</v>
      </c>
      <c r="I9" s="171">
        <v>292292720</v>
      </c>
      <c r="J9" s="171">
        <v>8659960</v>
      </c>
      <c r="K9" s="171">
        <v>8659960</v>
      </c>
      <c r="L9" s="184">
        <v>41499860</v>
      </c>
      <c r="M9" s="176" t="s">
        <v>121</v>
      </c>
      <c r="N9" s="176" t="s">
        <v>121</v>
      </c>
      <c r="O9" s="175" t="s">
        <v>121</v>
      </c>
    </row>
    <row r="10" spans="1:15" ht="37.5" customHeight="1" x14ac:dyDescent="0.15">
      <c r="A10" s="78" t="s">
        <v>26</v>
      </c>
      <c r="B10" s="160">
        <f>SUM(C10:O10)</f>
        <v>12378379180</v>
      </c>
      <c r="C10" s="171">
        <v>5433449680</v>
      </c>
      <c r="D10" s="171">
        <v>5216573420</v>
      </c>
      <c r="E10" s="176" t="s">
        <v>121</v>
      </c>
      <c r="F10" s="176" t="s">
        <v>121</v>
      </c>
      <c r="G10" s="171">
        <v>1079931370</v>
      </c>
      <c r="H10" s="176">
        <v>338570210</v>
      </c>
      <c r="I10" s="171">
        <v>292476460</v>
      </c>
      <c r="J10" s="171">
        <v>8689020</v>
      </c>
      <c r="K10" s="171">
        <v>8689020</v>
      </c>
      <c r="L10" s="176" t="s">
        <v>121</v>
      </c>
      <c r="M10" s="176" t="s">
        <v>121</v>
      </c>
      <c r="N10" s="176" t="s">
        <v>121</v>
      </c>
      <c r="O10" s="176" t="s">
        <v>121</v>
      </c>
    </row>
    <row r="11" spans="1:15" ht="37.5" customHeight="1" x14ac:dyDescent="0.15">
      <c r="A11" s="78" t="s">
        <v>227</v>
      </c>
      <c r="B11" s="121">
        <f t="shared" si="1"/>
        <v>50197435820</v>
      </c>
      <c r="C11" s="208">
        <v>18881284610</v>
      </c>
      <c r="D11" s="208">
        <v>17723618700</v>
      </c>
      <c r="E11" s="208">
        <v>2827091700</v>
      </c>
      <c r="F11" s="208">
        <v>2804433130</v>
      </c>
      <c r="G11" s="209">
        <v>22658560</v>
      </c>
      <c r="H11" s="209">
        <v>90634260</v>
      </c>
      <c r="I11" s="209">
        <v>1083305170</v>
      </c>
      <c r="J11" s="209" t="s">
        <v>121</v>
      </c>
      <c r="K11" s="209" t="s">
        <v>121</v>
      </c>
      <c r="L11" s="209">
        <v>2623164610</v>
      </c>
      <c r="M11" s="214">
        <v>1003948720</v>
      </c>
      <c r="N11" s="209">
        <v>88826570</v>
      </c>
      <c r="O11" s="210">
        <v>3048469790</v>
      </c>
    </row>
    <row r="12" spans="1:15" ht="37.5" customHeight="1" x14ac:dyDescent="0.15">
      <c r="A12" s="78" t="s">
        <v>226</v>
      </c>
      <c r="B12" s="121">
        <f t="shared" si="1"/>
        <v>439942470</v>
      </c>
      <c r="C12" s="208">
        <v>244675040</v>
      </c>
      <c r="D12" s="208">
        <v>195267430</v>
      </c>
      <c r="E12" s="211"/>
      <c r="F12" s="208"/>
      <c r="G12" s="212"/>
      <c r="H12" s="212"/>
      <c r="I12" s="213"/>
      <c r="J12" s="212"/>
      <c r="K12" s="212"/>
      <c r="L12" s="212"/>
      <c r="M12" s="214"/>
      <c r="N12" s="213"/>
      <c r="O12" s="215"/>
    </row>
    <row r="13" spans="1:15" ht="37.5" customHeight="1" x14ac:dyDescent="0.15">
      <c r="A13" s="133" t="s">
        <v>225</v>
      </c>
      <c r="B13" s="121">
        <f t="shared" si="1"/>
        <v>175976980</v>
      </c>
      <c r="C13" s="208">
        <v>92629650</v>
      </c>
      <c r="D13" s="208">
        <v>83347330</v>
      </c>
      <c r="E13" s="208"/>
      <c r="F13" s="208"/>
      <c r="G13" s="209"/>
      <c r="H13" s="209"/>
      <c r="I13" s="209"/>
      <c r="J13" s="209"/>
      <c r="K13" s="209"/>
      <c r="L13" s="209"/>
      <c r="M13" s="209"/>
      <c r="N13" s="216"/>
      <c r="O13" s="217"/>
    </row>
    <row r="14" spans="1:15" ht="37.5" customHeight="1" x14ac:dyDescent="0.15">
      <c r="A14" s="78" t="s">
        <v>228</v>
      </c>
      <c r="B14" s="121">
        <f t="shared" si="1"/>
        <v>0</v>
      </c>
      <c r="C14" s="171"/>
      <c r="D14" s="171"/>
      <c r="E14" s="171"/>
      <c r="F14" s="171"/>
      <c r="G14" s="176"/>
      <c r="H14" s="176"/>
      <c r="I14" s="176"/>
      <c r="J14" s="176"/>
      <c r="K14" s="176"/>
      <c r="L14" s="176"/>
      <c r="M14" s="185"/>
      <c r="N14" s="176"/>
      <c r="O14" s="175"/>
    </row>
  </sheetData>
  <mergeCells count="3">
    <mergeCell ref="A2:O2"/>
    <mergeCell ref="A4:B4"/>
    <mergeCell ref="A5:A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1"/>
  <sheetViews>
    <sheetView tabSelected="1" view="pageBreakPreview" zoomScale="95" zoomScaleNormal="100" zoomScaleSheetLayoutView="95" workbookViewId="0">
      <selection activeCell="E8" sqref="E8"/>
    </sheetView>
  </sheetViews>
  <sheetFormatPr defaultRowHeight="13.5" x14ac:dyDescent="0.15"/>
  <cols>
    <col min="1" max="1" width="16.33203125" bestFit="1" customWidth="1"/>
    <col min="2" max="2" width="14" customWidth="1"/>
    <col min="3" max="9" width="13.6640625" customWidth="1"/>
  </cols>
  <sheetData>
    <row r="2" spans="1:9" ht="25.5" x14ac:dyDescent="0.3">
      <c r="A2" s="234" t="s">
        <v>240</v>
      </c>
      <c r="B2" s="234"/>
      <c r="C2" s="234"/>
      <c r="D2" s="234"/>
      <c r="E2" s="234"/>
      <c r="F2" s="234"/>
      <c r="G2" s="234"/>
      <c r="H2" s="234"/>
      <c r="I2" s="234"/>
    </row>
    <row r="3" spans="1:9" ht="33" customHeight="1" thickBo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30" customHeight="1" x14ac:dyDescent="0.15">
      <c r="A4" s="238" t="s">
        <v>33</v>
      </c>
      <c r="B4" s="239"/>
      <c r="C4" s="220" t="s">
        <v>167</v>
      </c>
      <c r="D4" s="220" t="s">
        <v>230</v>
      </c>
      <c r="E4" s="220" t="s">
        <v>220</v>
      </c>
      <c r="F4" s="220" t="s">
        <v>218</v>
      </c>
      <c r="G4" s="220" t="s">
        <v>210</v>
      </c>
      <c r="H4" s="220" t="s">
        <v>222</v>
      </c>
      <c r="I4" s="220" t="s">
        <v>236</v>
      </c>
    </row>
    <row r="5" spans="1:9" ht="38.25" customHeight="1" x14ac:dyDescent="0.15">
      <c r="A5" s="240" t="s">
        <v>34</v>
      </c>
      <c r="B5" s="170">
        <f t="shared" ref="B5:I5" si="0">SUM(B7:B11)</f>
        <v>104766506020</v>
      </c>
      <c r="C5" s="170">
        <f t="shared" si="0"/>
        <v>50084772010</v>
      </c>
      <c r="D5" s="170">
        <f t="shared" si="0"/>
        <v>45923067510</v>
      </c>
      <c r="E5" s="170">
        <f t="shared" si="0"/>
        <v>4482039440</v>
      </c>
      <c r="F5" s="170">
        <f t="shared" si="0"/>
        <v>2971946050</v>
      </c>
      <c r="G5" s="170">
        <f t="shared" si="0"/>
        <v>1232059170</v>
      </c>
      <c r="H5" s="170">
        <f t="shared" si="0"/>
        <v>36310920</v>
      </c>
      <c r="I5" s="170">
        <f t="shared" si="0"/>
        <v>36310920</v>
      </c>
    </row>
    <row r="6" spans="1:9" ht="21" customHeight="1" x14ac:dyDescent="0.15">
      <c r="A6" s="236"/>
      <c r="B6" s="131">
        <f t="shared" ref="B6:B11" si="1">SUM(C6:I6)</f>
        <v>1</v>
      </c>
      <c r="C6" s="131">
        <f t="shared" ref="C6" si="2">C5/$B$5</f>
        <v>0.47806091767953762</v>
      </c>
      <c r="D6" s="131">
        <f>D5/$B$5</f>
        <v>0.43833730124810361</v>
      </c>
      <c r="E6" s="131">
        <f t="shared" ref="E6:I6" si="3">E5/$B$5</f>
        <v>4.2781224747004312E-2</v>
      </c>
      <c r="F6" s="131">
        <f t="shared" si="3"/>
        <v>2.836733000748019E-2</v>
      </c>
      <c r="G6" s="131">
        <f t="shared" si="3"/>
        <v>1.1760048290288492E-2</v>
      </c>
      <c r="H6" s="131">
        <f t="shared" si="3"/>
        <v>3.4658901379290265E-4</v>
      </c>
      <c r="I6" s="131">
        <f t="shared" si="3"/>
        <v>3.4658901379290265E-4</v>
      </c>
    </row>
    <row r="7" spans="1:9" ht="37.5" customHeight="1" x14ac:dyDescent="0.15">
      <c r="A7" s="78" t="s">
        <v>23</v>
      </c>
      <c r="B7" s="121">
        <f t="shared" si="1"/>
        <v>13095813250</v>
      </c>
      <c r="C7" s="241">
        <v>5894880870</v>
      </c>
      <c r="D7" s="241">
        <v>5408594530</v>
      </c>
      <c r="E7" s="241">
        <v>1119683440</v>
      </c>
      <c r="F7" s="241">
        <v>351394220</v>
      </c>
      <c r="G7" s="241">
        <v>303242470</v>
      </c>
      <c r="H7" s="241">
        <v>9008860</v>
      </c>
      <c r="I7" s="242">
        <v>9008860</v>
      </c>
    </row>
    <row r="8" spans="1:9" ht="37.5" customHeight="1" x14ac:dyDescent="0.15">
      <c r="A8" s="78" t="s">
        <v>24</v>
      </c>
      <c r="B8" s="121">
        <f t="shared" si="1"/>
        <v>13095813250</v>
      </c>
      <c r="C8" s="171">
        <v>5900037460</v>
      </c>
      <c r="D8" s="171">
        <v>5402831280</v>
      </c>
      <c r="E8" s="171">
        <v>1120047440</v>
      </c>
      <c r="F8" s="171">
        <v>351485210</v>
      </c>
      <c r="G8" s="176">
        <v>303333460</v>
      </c>
      <c r="H8" s="176">
        <v>9039200</v>
      </c>
      <c r="I8" s="176">
        <v>9039200</v>
      </c>
    </row>
    <row r="9" spans="1:9" ht="37.5" customHeight="1" x14ac:dyDescent="0.15">
      <c r="A9" s="78" t="s">
        <v>25</v>
      </c>
      <c r="B9" s="160">
        <f t="shared" si="1"/>
        <v>13095813250</v>
      </c>
      <c r="C9" s="171">
        <v>5879191960</v>
      </c>
      <c r="D9" s="171">
        <v>5412700610</v>
      </c>
      <c r="E9" s="171">
        <v>1121154280</v>
      </c>
      <c r="F9" s="176">
        <v>351761920</v>
      </c>
      <c r="G9" s="171">
        <v>312741620</v>
      </c>
      <c r="H9" s="171">
        <v>9131430</v>
      </c>
      <c r="I9" s="171">
        <v>9131430</v>
      </c>
    </row>
    <row r="10" spans="1:9" ht="37.5" customHeight="1" x14ac:dyDescent="0.15">
      <c r="A10" s="78" t="s">
        <v>26</v>
      </c>
      <c r="B10" s="160">
        <f t="shared" si="1"/>
        <v>13095813250</v>
      </c>
      <c r="C10" s="171">
        <v>5879191960</v>
      </c>
      <c r="D10" s="171">
        <v>5412700610</v>
      </c>
      <c r="E10" s="171">
        <v>1121154280</v>
      </c>
      <c r="F10" s="176">
        <v>351761920</v>
      </c>
      <c r="G10" s="171">
        <v>312741620</v>
      </c>
      <c r="H10" s="171">
        <v>9131430</v>
      </c>
      <c r="I10" s="171">
        <v>9131430</v>
      </c>
    </row>
    <row r="11" spans="1:9" ht="37.5" customHeight="1" x14ac:dyDescent="0.15">
      <c r="A11" s="78" t="s">
        <v>241</v>
      </c>
      <c r="B11" s="121">
        <f t="shared" si="1"/>
        <v>52383253020</v>
      </c>
      <c r="C11" s="208">
        <v>26531469760</v>
      </c>
      <c r="D11" s="208">
        <v>24286240480</v>
      </c>
      <c r="E11" s="209">
        <v>0</v>
      </c>
      <c r="F11" s="209">
        <v>1565542780</v>
      </c>
      <c r="G11" s="209">
        <v>0</v>
      </c>
      <c r="H11" s="209">
        <v>0</v>
      </c>
      <c r="I11" s="209">
        <v>0</v>
      </c>
    </row>
  </sheetData>
  <mergeCells count="3">
    <mergeCell ref="A2:I2"/>
    <mergeCell ref="A4:B4"/>
    <mergeCell ref="A5:A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view="pageBreakPreview" zoomScaleNormal="75" zoomScaleSheetLayoutView="100" workbookViewId="0">
      <selection activeCell="A2" sqref="A2:K2"/>
    </sheetView>
  </sheetViews>
  <sheetFormatPr defaultRowHeight="13.5" x14ac:dyDescent="0.15"/>
  <cols>
    <col min="1" max="1" width="8.5546875" style="1" customWidth="1"/>
    <col min="2" max="2" width="16.33203125" style="1" customWidth="1"/>
    <col min="3" max="4" width="15.77734375" style="1" customWidth="1"/>
    <col min="5" max="6" width="14.44140625" style="1" customWidth="1"/>
    <col min="7" max="11" width="13.77734375" style="1" customWidth="1"/>
    <col min="12" max="16384" width="8.88671875" style="37"/>
  </cols>
  <sheetData>
    <row r="2" spans="1:11" ht="38.25" customHeight="1" x14ac:dyDescent="0.4">
      <c r="A2" s="224" t="s">
        <v>39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</row>
    <row r="3" spans="1:11" ht="40.5" customHeight="1" thickBot="1" x14ac:dyDescent="0.2">
      <c r="K3" s="4" t="s">
        <v>14</v>
      </c>
    </row>
    <row r="4" spans="1:11" s="38" customFormat="1" ht="50.25" customHeight="1" x14ac:dyDescent="0.15">
      <c r="A4" s="227" t="s">
        <v>33</v>
      </c>
      <c r="B4" s="228"/>
      <c r="C4" s="56" t="s">
        <v>15</v>
      </c>
      <c r="D4" s="56" t="s">
        <v>16</v>
      </c>
      <c r="E4" s="56" t="s">
        <v>32</v>
      </c>
      <c r="F4" s="56" t="s">
        <v>17</v>
      </c>
      <c r="G4" s="56" t="s">
        <v>19</v>
      </c>
      <c r="H4" s="56" t="s">
        <v>20</v>
      </c>
      <c r="I4" s="56" t="s">
        <v>21</v>
      </c>
      <c r="J4" s="56" t="s">
        <v>18</v>
      </c>
      <c r="K4" s="57" t="s">
        <v>22</v>
      </c>
    </row>
    <row r="5" spans="1:11" s="39" customFormat="1" ht="26.25" customHeight="1" x14ac:dyDescent="0.15">
      <c r="A5" s="225" t="s">
        <v>34</v>
      </c>
      <c r="B5" s="12">
        <f t="shared" ref="B5:K5" si="0">SUM(B7:B10)</f>
        <v>26575800110</v>
      </c>
      <c r="C5" s="12">
        <f t="shared" si="0"/>
        <v>11571464260</v>
      </c>
      <c r="D5" s="12">
        <f t="shared" si="0"/>
        <v>10134563700</v>
      </c>
      <c r="E5" s="12">
        <f>SUM(E7:E10)</f>
        <v>1355932950</v>
      </c>
      <c r="F5" s="12">
        <f t="shared" si="0"/>
        <v>2139370090</v>
      </c>
      <c r="G5" s="12">
        <f t="shared" si="0"/>
        <v>20490070</v>
      </c>
      <c r="H5" s="12">
        <f t="shared" si="0"/>
        <v>772100390</v>
      </c>
      <c r="I5" s="12">
        <f t="shared" si="0"/>
        <v>20490070</v>
      </c>
      <c r="J5" s="12">
        <f>SUM(J7:J10)</f>
        <v>25670380</v>
      </c>
      <c r="K5" s="58">
        <f t="shared" si="0"/>
        <v>535718200</v>
      </c>
    </row>
    <row r="6" spans="1:11" s="55" customFormat="1" ht="22.5" customHeight="1" x14ac:dyDescent="0.15">
      <c r="A6" s="226"/>
      <c r="B6" s="14">
        <f>SUM(C6:K6)</f>
        <v>1</v>
      </c>
      <c r="C6" s="9">
        <f>C5/$B$5</f>
        <v>0.4354135797268382</v>
      </c>
      <c r="D6" s="9">
        <f t="shared" ref="D6:K6" si="1">D5/$B$5</f>
        <v>0.38134557221426962</v>
      </c>
      <c r="E6" s="9">
        <f>E5/$B$5</f>
        <v>5.1021340632743044E-2</v>
      </c>
      <c r="F6" s="9">
        <f t="shared" si="1"/>
        <v>8.0500684124087507E-2</v>
      </c>
      <c r="G6" s="9">
        <f t="shared" si="1"/>
        <v>7.7100482074629812E-4</v>
      </c>
      <c r="H6" s="9">
        <f t="shared" si="1"/>
        <v>2.9052761790960054E-2</v>
      </c>
      <c r="I6" s="9">
        <f t="shared" si="1"/>
        <v>7.7100482074629812E-4</v>
      </c>
      <c r="J6" s="9">
        <f>J5/$B$5</f>
        <v>9.6593065472149961E-4</v>
      </c>
      <c r="K6" s="59">
        <f t="shared" si="1"/>
        <v>2.015812121488748E-2</v>
      </c>
    </row>
    <row r="7" spans="1:11" ht="50.25" customHeight="1" x14ac:dyDescent="0.15">
      <c r="A7" s="47" t="s">
        <v>23</v>
      </c>
      <c r="B7" s="13">
        <f>SUM(C7:K7)</f>
        <v>6651987560</v>
      </c>
      <c r="C7" s="13">
        <v>3040931800</v>
      </c>
      <c r="D7" s="13">
        <v>2728618070</v>
      </c>
      <c r="E7" s="13">
        <v>0</v>
      </c>
      <c r="F7" s="13">
        <v>537002730</v>
      </c>
      <c r="G7" s="13">
        <v>5103260</v>
      </c>
      <c r="H7" s="13">
        <v>196195630</v>
      </c>
      <c r="I7" s="13">
        <v>5103260</v>
      </c>
      <c r="J7" s="13">
        <v>5103260</v>
      </c>
      <c r="K7" s="60">
        <v>133929550</v>
      </c>
    </row>
    <row r="8" spans="1:11" ht="50.25" customHeight="1" x14ac:dyDescent="0.15">
      <c r="A8" s="47" t="s">
        <v>24</v>
      </c>
      <c r="B8" s="13">
        <f>SUM(C8:K8)</f>
        <v>6530857750</v>
      </c>
      <c r="C8" s="13">
        <v>2997238590</v>
      </c>
      <c r="D8" s="13">
        <v>2671624990</v>
      </c>
      <c r="E8" s="13">
        <v>0</v>
      </c>
      <c r="F8" s="13">
        <v>524215100</v>
      </c>
      <c r="G8" s="13">
        <v>5103260</v>
      </c>
      <c r="H8" s="13">
        <v>183436470</v>
      </c>
      <c r="I8" s="13">
        <v>5103260</v>
      </c>
      <c r="J8" s="13">
        <v>10206530</v>
      </c>
      <c r="K8" s="60">
        <v>133929550</v>
      </c>
    </row>
    <row r="9" spans="1:11" ht="50.25" customHeight="1" x14ac:dyDescent="0.15">
      <c r="A9" s="47" t="s">
        <v>25</v>
      </c>
      <c r="B9" s="13">
        <f>SUM(C9:K9)</f>
        <v>6696477400</v>
      </c>
      <c r="C9" s="13">
        <v>3051405590</v>
      </c>
      <c r="D9" s="13">
        <v>2754687150</v>
      </c>
      <c r="E9" s="13">
        <v>0</v>
      </c>
      <c r="F9" s="13">
        <v>539461280</v>
      </c>
      <c r="G9" s="13">
        <v>5180290</v>
      </c>
      <c r="H9" s="13">
        <v>196272660</v>
      </c>
      <c r="I9" s="13">
        <v>5180290</v>
      </c>
      <c r="J9" s="13">
        <v>10360590</v>
      </c>
      <c r="K9" s="60">
        <v>133929550</v>
      </c>
    </row>
    <row r="10" spans="1:11" ht="50.25" customHeight="1" thickBot="1" x14ac:dyDescent="0.2">
      <c r="A10" s="104" t="s">
        <v>26</v>
      </c>
      <c r="B10" s="107">
        <f>SUM(C10:K10)</f>
        <v>6696477400</v>
      </c>
      <c r="C10" s="108">
        <v>2481888280</v>
      </c>
      <c r="D10" s="108">
        <v>1979633490</v>
      </c>
      <c r="E10" s="108">
        <v>1355932950</v>
      </c>
      <c r="F10" s="108">
        <v>538690980</v>
      </c>
      <c r="G10" s="108">
        <v>5103260</v>
      </c>
      <c r="H10" s="108">
        <v>196195630</v>
      </c>
      <c r="I10" s="108">
        <v>5103260</v>
      </c>
      <c r="J10" s="108">
        <v>0</v>
      </c>
      <c r="K10" s="109">
        <v>133929550</v>
      </c>
    </row>
    <row r="11" spans="1:11" x14ac:dyDescent="0.15">
      <c r="A11" s="15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15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15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15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</sheetData>
  <mergeCells count="3">
    <mergeCell ref="A5:A6"/>
    <mergeCell ref="A4:B4"/>
    <mergeCell ref="A2:K2"/>
  </mergeCells>
  <phoneticPr fontId="5" type="noConversion"/>
  <printOptions horizontalCentered="1"/>
  <pageMargins left="0.39370078740157483" right="0.35433070866141736" top="0.53" bottom="0.38" header="0.27559055118110237" footer="0.31496062992125984"/>
  <pageSetup paperSize="9" scale="78" orientation="landscape" r:id="rId1"/>
  <headerFooter alignWithMargins="0">
    <oddHeader>&amp;R&amp;8&amp;D  &amp;T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view="pageBreakPreview" zoomScaleNormal="100" zoomScaleSheetLayoutView="100" workbookViewId="0">
      <selection activeCell="A2" sqref="A2:I2"/>
    </sheetView>
  </sheetViews>
  <sheetFormatPr defaultRowHeight="13.5" x14ac:dyDescent="0.15"/>
  <cols>
    <col min="2" max="2" width="14" customWidth="1"/>
    <col min="3" max="3" width="13.6640625" customWidth="1"/>
    <col min="4" max="4" width="13.5546875" customWidth="1"/>
    <col min="5" max="5" width="13.6640625" customWidth="1"/>
    <col min="6" max="6" width="12.88671875" customWidth="1"/>
    <col min="7" max="7" width="12.21875" customWidth="1"/>
    <col min="8" max="8" width="11.6640625" customWidth="1"/>
    <col min="9" max="9" width="12.21875" customWidth="1"/>
  </cols>
  <sheetData>
    <row r="2" spans="1:10" ht="25.5" x14ac:dyDescent="0.3">
      <c r="A2" s="233" t="s">
        <v>40</v>
      </c>
      <c r="B2" s="233"/>
      <c r="C2" s="233"/>
      <c r="D2" s="233"/>
      <c r="E2" s="233"/>
      <c r="F2" s="233"/>
      <c r="G2" s="233"/>
      <c r="H2" s="233"/>
      <c r="I2" s="233"/>
    </row>
    <row r="3" spans="1:10" ht="33" customHeight="1" thickBot="1" x14ac:dyDescent="0.2">
      <c r="A3" s="1"/>
      <c r="B3" s="1"/>
      <c r="C3" s="1"/>
      <c r="D3" s="1"/>
      <c r="E3" s="1"/>
      <c r="F3" s="1"/>
      <c r="G3" s="1"/>
      <c r="H3" s="1"/>
      <c r="I3" s="4" t="s">
        <v>35</v>
      </c>
    </row>
    <row r="4" spans="1:10" ht="30" customHeight="1" x14ac:dyDescent="0.15">
      <c r="A4" s="229" t="s">
        <v>33</v>
      </c>
      <c r="B4" s="230"/>
      <c r="C4" s="61" t="s">
        <v>32</v>
      </c>
      <c r="D4" s="61" t="s">
        <v>2</v>
      </c>
      <c r="E4" s="61" t="s">
        <v>42</v>
      </c>
      <c r="F4" s="61" t="s">
        <v>0</v>
      </c>
      <c r="G4" s="61" t="s">
        <v>1</v>
      </c>
      <c r="H4" s="61" t="s">
        <v>10</v>
      </c>
      <c r="I4" s="62" t="s">
        <v>3</v>
      </c>
    </row>
    <row r="5" spans="1:10" ht="38.25" customHeight="1" x14ac:dyDescent="0.15">
      <c r="A5" s="231" t="s">
        <v>41</v>
      </c>
      <c r="B5" s="20">
        <f t="shared" ref="B5:I5" si="0">SUM(B7:B11)</f>
        <v>53840924460</v>
      </c>
      <c r="C5" s="20">
        <f t="shared" si="0"/>
        <v>15652940280</v>
      </c>
      <c r="D5" s="20">
        <f t="shared" si="0"/>
        <v>20509461810</v>
      </c>
      <c r="E5" s="20">
        <f t="shared" si="0"/>
        <v>2217213670</v>
      </c>
      <c r="F5" s="20">
        <f t="shared" si="0"/>
        <v>11160222280</v>
      </c>
      <c r="G5" s="20">
        <f t="shared" si="0"/>
        <v>3282342920</v>
      </c>
      <c r="H5" s="20">
        <f t="shared" si="0"/>
        <v>36942310</v>
      </c>
      <c r="I5" s="63">
        <f t="shared" si="0"/>
        <v>981801190</v>
      </c>
    </row>
    <row r="6" spans="1:10" ht="21" customHeight="1" x14ac:dyDescent="0.15">
      <c r="A6" s="232"/>
      <c r="B6" s="17">
        <f t="shared" ref="B6:B11" si="1">SUM(C6:I6)</f>
        <v>1</v>
      </c>
      <c r="C6" s="18">
        <f t="shared" ref="C6:I6" si="2">C5/$B$5</f>
        <v>0.290725696800192</v>
      </c>
      <c r="D6" s="18">
        <f t="shared" si="2"/>
        <v>0.38092699959557863</v>
      </c>
      <c r="E6" s="18">
        <f t="shared" si="2"/>
        <v>4.118082466520858E-2</v>
      </c>
      <c r="F6" s="18">
        <f t="shared" si="2"/>
        <v>0.20728140149768892</v>
      </c>
      <c r="G6" s="18">
        <f t="shared" si="2"/>
        <v>6.0963717709538005E-2</v>
      </c>
      <c r="H6" s="18">
        <f t="shared" si="2"/>
        <v>6.8613810722075407E-4</v>
      </c>
      <c r="I6" s="64">
        <f t="shared" si="2"/>
        <v>1.8235221624573122E-2</v>
      </c>
      <c r="J6" s="16"/>
    </row>
    <row r="7" spans="1:10" ht="37.5" customHeight="1" x14ac:dyDescent="0.15">
      <c r="A7" s="65" t="s">
        <v>23</v>
      </c>
      <c r="B7" s="19">
        <f t="shared" si="1"/>
        <v>6696477400</v>
      </c>
      <c r="C7" s="19">
        <v>1361404890</v>
      </c>
      <c r="D7" s="19">
        <v>2462697680</v>
      </c>
      <c r="E7" s="19">
        <v>133929550</v>
      </c>
      <c r="F7" s="19">
        <v>1997058320</v>
      </c>
      <c r="G7" s="19">
        <v>539855220</v>
      </c>
      <c r="H7" s="19">
        <v>5219690</v>
      </c>
      <c r="I7" s="66">
        <v>196312050</v>
      </c>
    </row>
    <row r="8" spans="1:10" ht="37.5" customHeight="1" x14ac:dyDescent="0.15">
      <c r="A8" s="65" t="s">
        <v>36</v>
      </c>
      <c r="B8" s="19">
        <f t="shared" si="1"/>
        <v>26785909600</v>
      </c>
      <c r="C8" s="19">
        <v>5499181580</v>
      </c>
      <c r="D8" s="19">
        <v>9800521100</v>
      </c>
      <c r="E8" s="19">
        <v>535718190</v>
      </c>
      <c r="F8" s="19">
        <v>7982049970</v>
      </c>
      <c r="G8" s="19">
        <v>2161829960</v>
      </c>
      <c r="H8" s="19">
        <v>21119660</v>
      </c>
      <c r="I8" s="66">
        <v>785489140</v>
      </c>
    </row>
    <row r="9" spans="1:10" ht="37.5" customHeight="1" x14ac:dyDescent="0.15">
      <c r="A9" s="65" t="s">
        <v>24</v>
      </c>
      <c r="B9" s="19">
        <f t="shared" si="1"/>
        <v>7119299400</v>
      </c>
      <c r="C9" s="19">
        <v>3033747030</v>
      </c>
      <c r="D9" s="19">
        <v>2850187280</v>
      </c>
      <c r="E9" s="19">
        <v>522682930</v>
      </c>
      <c r="F9" s="19">
        <v>502888410</v>
      </c>
      <c r="G9" s="19">
        <v>199190790</v>
      </c>
      <c r="H9" s="19">
        <v>10602960</v>
      </c>
      <c r="I9" s="66">
        <v>0</v>
      </c>
    </row>
    <row r="10" spans="1:10" ht="37.5" customHeight="1" x14ac:dyDescent="0.15">
      <c r="A10" s="65" t="s">
        <v>25</v>
      </c>
      <c r="B10" s="19">
        <f t="shared" si="1"/>
        <v>6119938660</v>
      </c>
      <c r="C10" s="19">
        <v>2722283030</v>
      </c>
      <c r="D10" s="19">
        <v>2539816170</v>
      </c>
      <c r="E10" s="19">
        <v>501268100</v>
      </c>
      <c r="F10" s="19">
        <v>174593000</v>
      </c>
      <c r="G10" s="19">
        <v>181978360</v>
      </c>
      <c r="H10" s="19"/>
      <c r="I10" s="66"/>
    </row>
    <row r="11" spans="1:10" ht="37.5" customHeight="1" thickBot="1" x14ac:dyDescent="0.2">
      <c r="A11" s="110" t="s">
        <v>26</v>
      </c>
      <c r="B11" s="75">
        <f t="shared" si="1"/>
        <v>7119299400</v>
      </c>
      <c r="C11" s="111">
        <v>3036323750</v>
      </c>
      <c r="D11" s="111">
        <v>2856239580</v>
      </c>
      <c r="E11" s="111">
        <v>523614900</v>
      </c>
      <c r="F11" s="111">
        <v>503632580</v>
      </c>
      <c r="G11" s="111">
        <v>199488590</v>
      </c>
      <c r="H11" s="111"/>
      <c r="I11" s="112"/>
    </row>
  </sheetData>
  <mergeCells count="3">
    <mergeCell ref="A4:B4"/>
    <mergeCell ref="A5:A6"/>
    <mergeCell ref="A2:I2"/>
  </mergeCells>
  <phoneticPr fontId="5" type="noConversion"/>
  <pageMargins left="0.75" right="0.75" top="0.8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view="pageBreakPreview" zoomScaleNormal="100" zoomScaleSheetLayoutView="100" workbookViewId="0">
      <selection activeCell="A2" sqref="A2:G2"/>
    </sheetView>
  </sheetViews>
  <sheetFormatPr defaultRowHeight="13.5" x14ac:dyDescent="0.15"/>
  <cols>
    <col min="2" max="2" width="14" customWidth="1"/>
    <col min="3" max="3" width="13.6640625" customWidth="1"/>
    <col min="4" max="4" width="13.5546875" customWidth="1"/>
    <col min="5" max="5" width="13.6640625" customWidth="1"/>
    <col min="6" max="6" width="12.88671875" customWidth="1"/>
    <col min="7" max="7" width="12.21875" customWidth="1"/>
  </cols>
  <sheetData>
    <row r="2" spans="1:8" ht="25.5" x14ac:dyDescent="0.3">
      <c r="A2" s="233" t="s">
        <v>52</v>
      </c>
      <c r="B2" s="233"/>
      <c r="C2" s="233"/>
      <c r="D2" s="233"/>
      <c r="E2" s="233"/>
      <c r="F2" s="233"/>
      <c r="G2" s="233"/>
    </row>
    <row r="3" spans="1:8" ht="33" customHeight="1" thickBot="1" x14ac:dyDescent="0.2">
      <c r="A3" s="1"/>
      <c r="B3" s="1"/>
      <c r="C3" s="1"/>
      <c r="D3" s="1"/>
      <c r="E3" s="1"/>
      <c r="F3" s="1"/>
      <c r="G3" s="29" t="s">
        <v>89</v>
      </c>
    </row>
    <row r="4" spans="1:8" ht="30" customHeight="1" x14ac:dyDescent="0.15">
      <c r="A4" s="229" t="s">
        <v>43</v>
      </c>
      <c r="B4" s="230"/>
      <c r="C4" s="61" t="s">
        <v>44</v>
      </c>
      <c r="D4" s="61" t="s">
        <v>45</v>
      </c>
      <c r="E4" s="61" t="s">
        <v>46</v>
      </c>
      <c r="F4" s="61" t="s">
        <v>53</v>
      </c>
      <c r="G4" s="62" t="s">
        <v>54</v>
      </c>
    </row>
    <row r="5" spans="1:8" ht="38.25" customHeight="1" x14ac:dyDescent="0.15">
      <c r="A5" s="231" t="s">
        <v>47</v>
      </c>
      <c r="B5" s="20">
        <f t="shared" ref="B5:G5" si="0">SUM(B7:B10)</f>
        <v>28180086820</v>
      </c>
      <c r="C5" s="20">
        <f t="shared" si="0"/>
        <v>11895406220</v>
      </c>
      <c r="D5" s="20">
        <f t="shared" si="0"/>
        <v>11454116350</v>
      </c>
      <c r="E5" s="20">
        <f t="shared" si="0"/>
        <v>2036462050</v>
      </c>
      <c r="F5" s="20">
        <f t="shared" si="0"/>
        <v>2009760850</v>
      </c>
      <c r="G5" s="63">
        <f t="shared" si="0"/>
        <v>784341350</v>
      </c>
    </row>
    <row r="6" spans="1:8" ht="21" customHeight="1" x14ac:dyDescent="0.15">
      <c r="A6" s="232"/>
      <c r="B6" s="22">
        <f>SUM(C6:G6)</f>
        <v>1</v>
      </c>
      <c r="C6" s="22">
        <f>C5/$B$5</f>
        <v>0.42212099259955366</v>
      </c>
      <c r="D6" s="22">
        <f>D5/$B$5</f>
        <v>0.40646135773686731</v>
      </c>
      <c r="E6" s="22">
        <f>E5/$B$5</f>
        <v>7.2265996304691299E-2</v>
      </c>
      <c r="F6" s="22">
        <f>F5/$B$5</f>
        <v>7.1318476157909858E-2</v>
      </c>
      <c r="G6" s="67">
        <f>G5/$B$5</f>
        <v>2.7833177200977836E-2</v>
      </c>
      <c r="H6" s="16"/>
    </row>
    <row r="7" spans="1:8" ht="37.5" customHeight="1" x14ac:dyDescent="0.15">
      <c r="A7" s="65" t="s">
        <v>48</v>
      </c>
      <c r="B7" s="19">
        <f>SUM(C7:G7)</f>
        <v>7119299400</v>
      </c>
      <c r="C7" s="19">
        <v>3034141880</v>
      </c>
      <c r="D7" s="19">
        <v>2857330520</v>
      </c>
      <c r="E7" s="19">
        <v>524089220</v>
      </c>
      <c r="F7" s="19">
        <v>504059470</v>
      </c>
      <c r="G7" s="66">
        <v>199678310</v>
      </c>
    </row>
    <row r="8" spans="1:8" ht="37.5" customHeight="1" x14ac:dyDescent="0.15">
      <c r="A8" s="65" t="s">
        <v>49</v>
      </c>
      <c r="B8" s="19">
        <f>SUM(C8:G8)</f>
        <v>7119299400</v>
      </c>
      <c r="C8" s="19">
        <v>3017920120</v>
      </c>
      <c r="D8" s="19">
        <v>2874643210</v>
      </c>
      <c r="E8" s="19">
        <v>523614900</v>
      </c>
      <c r="F8" s="19">
        <v>508233490</v>
      </c>
      <c r="G8" s="66">
        <v>194887680</v>
      </c>
    </row>
    <row r="9" spans="1:8" ht="37.5" customHeight="1" x14ac:dyDescent="0.15">
      <c r="A9" s="65" t="s">
        <v>50</v>
      </c>
      <c r="B9" s="19">
        <f>SUM(C9:G9)</f>
        <v>7119299400</v>
      </c>
      <c r="C9" s="19">
        <v>3017920120</v>
      </c>
      <c r="D9" s="19">
        <v>2874643210</v>
      </c>
      <c r="E9" s="19">
        <v>523614900</v>
      </c>
      <c r="F9" s="19">
        <v>508233490</v>
      </c>
      <c r="G9" s="66">
        <v>194887680</v>
      </c>
    </row>
    <row r="10" spans="1:8" ht="37.5" customHeight="1" thickBot="1" x14ac:dyDescent="0.2">
      <c r="A10" s="110" t="s">
        <v>51</v>
      </c>
      <c r="B10" s="75">
        <f>SUM(C10:G10)</f>
        <v>6822188620</v>
      </c>
      <c r="C10" s="111">
        <v>2825424100</v>
      </c>
      <c r="D10" s="111">
        <v>2847499410</v>
      </c>
      <c r="E10" s="111">
        <v>465143030</v>
      </c>
      <c r="F10" s="111">
        <v>489234400</v>
      </c>
      <c r="G10" s="112">
        <v>194887680</v>
      </c>
    </row>
  </sheetData>
  <mergeCells count="3">
    <mergeCell ref="A4:B4"/>
    <mergeCell ref="A5:A6"/>
    <mergeCell ref="A2:G2"/>
  </mergeCells>
  <phoneticPr fontId="5" type="noConversion"/>
  <printOptions horizontalCentered="1"/>
  <pageMargins left="0.74803149606299213" right="0.74803149606299213" top="0.78740157480314965" bottom="0.98425196850393704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3"/>
  <sheetViews>
    <sheetView view="pageBreakPreview" zoomScaleNormal="100" zoomScaleSheetLayoutView="100" workbookViewId="0">
      <selection activeCell="A2" sqref="A2:H2"/>
    </sheetView>
  </sheetViews>
  <sheetFormatPr defaultRowHeight="13.5" x14ac:dyDescent="0.15"/>
  <cols>
    <col min="1" max="1" width="11.88671875" customWidth="1"/>
    <col min="2" max="2" width="14" customWidth="1"/>
    <col min="3" max="3" width="13.6640625" customWidth="1"/>
    <col min="4" max="4" width="13.5546875" customWidth="1"/>
    <col min="5" max="5" width="12.88671875" customWidth="1"/>
    <col min="6" max="7" width="13.6640625" customWidth="1"/>
    <col min="8" max="8" width="12.21875" customWidth="1"/>
  </cols>
  <sheetData>
    <row r="2" spans="1:9" ht="25.5" x14ac:dyDescent="0.3">
      <c r="A2" s="233" t="s">
        <v>65</v>
      </c>
      <c r="B2" s="233"/>
      <c r="C2" s="233"/>
      <c r="D2" s="233"/>
      <c r="E2" s="233"/>
      <c r="F2" s="233"/>
      <c r="G2" s="233"/>
      <c r="H2" s="233"/>
    </row>
    <row r="3" spans="1:9" ht="33" customHeight="1" thickBot="1" x14ac:dyDescent="0.2">
      <c r="A3" s="1"/>
      <c r="B3" s="1"/>
      <c r="C3" s="1"/>
      <c r="D3" s="1"/>
      <c r="E3" s="1"/>
      <c r="F3" s="1"/>
      <c r="G3" s="1"/>
      <c r="H3" s="29" t="s">
        <v>92</v>
      </c>
    </row>
    <row r="4" spans="1:9" ht="30" customHeight="1" x14ac:dyDescent="0.15">
      <c r="A4" s="229" t="s">
        <v>55</v>
      </c>
      <c r="B4" s="230"/>
      <c r="C4" s="61" t="s">
        <v>56</v>
      </c>
      <c r="D4" s="61" t="s">
        <v>57</v>
      </c>
      <c r="E4" s="61" t="s">
        <v>59</v>
      </c>
      <c r="F4" s="61" t="s">
        <v>58</v>
      </c>
      <c r="G4" s="61" t="s">
        <v>66</v>
      </c>
      <c r="H4" s="62" t="s">
        <v>60</v>
      </c>
    </row>
    <row r="5" spans="1:9" ht="38.25" customHeight="1" x14ac:dyDescent="0.15">
      <c r="A5" s="231" t="s">
        <v>61</v>
      </c>
      <c r="B5" s="20">
        <f t="shared" ref="B5:H5" si="0">SUM(B7:B13)</f>
        <v>57267895430</v>
      </c>
      <c r="C5" s="20">
        <f t="shared" si="0"/>
        <v>23261386140</v>
      </c>
      <c r="D5" s="20">
        <f t="shared" si="0"/>
        <v>22887756700</v>
      </c>
      <c r="E5" s="20">
        <f t="shared" si="0"/>
        <v>3991987670</v>
      </c>
      <c r="F5" s="20">
        <f t="shared" si="0"/>
        <v>3929235160</v>
      </c>
      <c r="G5" s="20">
        <f t="shared" si="0"/>
        <v>3017554790</v>
      </c>
      <c r="H5" s="63">
        <f t="shared" si="0"/>
        <v>179974970</v>
      </c>
    </row>
    <row r="6" spans="1:9" ht="21" customHeight="1" x14ac:dyDescent="0.15">
      <c r="A6" s="232"/>
      <c r="B6" s="22">
        <f t="shared" ref="B6:B13" si="1">SUM(C6:H6)</f>
        <v>1</v>
      </c>
      <c r="C6" s="22">
        <f t="shared" ref="C6:H6" si="2">C5/$B$5</f>
        <v>0.40618545461362349</v>
      </c>
      <c r="D6" s="22">
        <f t="shared" si="2"/>
        <v>0.39966121555796102</v>
      </c>
      <c r="E6" s="22">
        <f t="shared" si="2"/>
        <v>6.9707252903671094E-2</v>
      </c>
      <c r="F6" s="22">
        <f t="shared" si="2"/>
        <v>6.8611481712346212E-2</v>
      </c>
      <c r="G6" s="22">
        <f t="shared" si="2"/>
        <v>5.2691909967050102E-2</v>
      </c>
      <c r="H6" s="67">
        <f t="shared" si="2"/>
        <v>3.1426852453481195E-3</v>
      </c>
      <c r="I6" s="16"/>
    </row>
    <row r="7" spans="1:9" ht="37.5" customHeight="1" x14ac:dyDescent="0.15">
      <c r="A7" s="65" t="s">
        <v>62</v>
      </c>
      <c r="B7" s="19">
        <f t="shared" si="1"/>
        <v>7119299400</v>
      </c>
      <c r="C7" s="19">
        <v>2841089460</v>
      </c>
      <c r="D7" s="19">
        <v>2732877130</v>
      </c>
      <c r="E7" s="19">
        <v>492044690</v>
      </c>
      <c r="F7" s="19">
        <v>497438280</v>
      </c>
      <c r="G7" s="19">
        <v>375874870</v>
      </c>
      <c r="H7" s="66">
        <v>179974970</v>
      </c>
    </row>
    <row r="8" spans="1:9" ht="37.5" customHeight="1" x14ac:dyDescent="0.15">
      <c r="A8" s="65" t="s">
        <v>63</v>
      </c>
      <c r="B8" s="19">
        <f t="shared" si="1"/>
        <v>7119299400</v>
      </c>
      <c r="C8" s="19">
        <v>2926873610</v>
      </c>
      <c r="D8" s="19">
        <v>2801012630</v>
      </c>
      <c r="E8" s="19">
        <v>503972030</v>
      </c>
      <c r="F8" s="19">
        <v>509995520</v>
      </c>
      <c r="G8" s="19">
        <v>377445610</v>
      </c>
      <c r="H8" s="66"/>
    </row>
    <row r="9" spans="1:9" ht="37.5" customHeight="1" x14ac:dyDescent="0.15">
      <c r="A9" s="65" t="s">
        <v>64</v>
      </c>
      <c r="B9" s="19">
        <f t="shared" si="1"/>
        <v>7119299400</v>
      </c>
      <c r="C9" s="19">
        <v>2918573600</v>
      </c>
      <c r="D9" s="19">
        <v>2806536230</v>
      </c>
      <c r="E9" s="19">
        <v>507566750</v>
      </c>
      <c r="F9" s="19">
        <v>509469460</v>
      </c>
      <c r="G9" s="19">
        <v>377153360</v>
      </c>
      <c r="H9" s="66"/>
    </row>
    <row r="10" spans="1:9" ht="37.5" customHeight="1" x14ac:dyDescent="0.15">
      <c r="A10" s="65" t="s">
        <v>68</v>
      </c>
      <c r="B10" s="19">
        <f t="shared" si="1"/>
        <v>6364904730</v>
      </c>
      <c r="C10" s="19">
        <v>2603753760</v>
      </c>
      <c r="D10" s="19">
        <v>2574573000</v>
      </c>
      <c r="E10" s="19">
        <v>472516090</v>
      </c>
      <c r="F10" s="19">
        <v>336763390</v>
      </c>
      <c r="G10" s="19">
        <v>377298490</v>
      </c>
      <c r="H10" s="66"/>
    </row>
    <row r="11" spans="1:9" ht="37.5" customHeight="1" x14ac:dyDescent="0.15">
      <c r="A11" s="65" t="s">
        <v>67</v>
      </c>
      <c r="B11" s="19">
        <f t="shared" si="1"/>
        <v>28477197600</v>
      </c>
      <c r="C11" s="19">
        <v>11707494420</v>
      </c>
      <c r="D11" s="19">
        <v>11204050530</v>
      </c>
      <c r="E11" s="19">
        <v>2015888110</v>
      </c>
      <c r="F11" s="19">
        <v>2039982080</v>
      </c>
      <c r="G11" s="19">
        <v>1509782460</v>
      </c>
      <c r="H11" s="66"/>
    </row>
    <row r="12" spans="1:9" ht="37.5" customHeight="1" x14ac:dyDescent="0.15">
      <c r="A12" s="65" t="s">
        <v>90</v>
      </c>
      <c r="B12" s="19">
        <f t="shared" si="1"/>
        <v>533947450</v>
      </c>
      <c r="C12" s="19"/>
      <c r="D12" s="19">
        <v>533947450</v>
      </c>
      <c r="E12" s="19"/>
      <c r="F12" s="19"/>
      <c r="G12" s="19"/>
      <c r="H12" s="66"/>
    </row>
    <row r="13" spans="1:9" ht="37.5" customHeight="1" thickBot="1" x14ac:dyDescent="0.2">
      <c r="A13" s="110" t="s">
        <v>91</v>
      </c>
      <c r="B13" s="75">
        <f t="shared" si="1"/>
        <v>533947450</v>
      </c>
      <c r="C13" s="75">
        <v>263601290</v>
      </c>
      <c r="D13" s="75">
        <v>234759730</v>
      </c>
      <c r="E13" s="113"/>
      <c r="F13" s="75">
        <v>35586430</v>
      </c>
      <c r="G13" s="75"/>
      <c r="H13" s="85"/>
    </row>
  </sheetData>
  <mergeCells count="3">
    <mergeCell ref="A4:B4"/>
    <mergeCell ref="A5:A6"/>
    <mergeCell ref="A2:H2"/>
  </mergeCells>
  <phoneticPr fontId="5" type="noConversion"/>
  <printOptions horizontalCentered="1" verticalCentered="1"/>
  <pageMargins left="0.74803149606299213" right="0.74803149606299213" top="0.78740157480314965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1"/>
  <sheetViews>
    <sheetView view="pageBreakPreview" zoomScaleNormal="100" zoomScaleSheetLayoutView="100" workbookViewId="0">
      <selection activeCell="A2" sqref="A2:L2"/>
    </sheetView>
  </sheetViews>
  <sheetFormatPr defaultRowHeight="13.5" x14ac:dyDescent="0.15"/>
  <cols>
    <col min="1" max="1" width="9.88671875" customWidth="1"/>
    <col min="2" max="2" width="14" customWidth="1"/>
    <col min="3" max="4" width="13.6640625" customWidth="1"/>
    <col min="5" max="5" width="13.5546875" customWidth="1"/>
    <col min="6" max="6" width="12.88671875" customWidth="1"/>
    <col min="7" max="9" width="13.6640625" customWidth="1"/>
    <col min="10" max="10" width="12.21875" customWidth="1"/>
    <col min="11" max="11" width="10.77734375" bestFit="1" customWidth="1"/>
    <col min="12" max="12" width="11.5546875" bestFit="1" customWidth="1"/>
  </cols>
  <sheetData>
    <row r="2" spans="1:12" ht="25.5" x14ac:dyDescent="0.3">
      <c r="A2" s="234" t="s">
        <v>69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</row>
    <row r="3" spans="1:12" ht="33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L3" s="29" t="s">
        <v>71</v>
      </c>
    </row>
    <row r="4" spans="1:12" ht="30" customHeight="1" x14ac:dyDescent="0.15">
      <c r="A4" s="229" t="s">
        <v>72</v>
      </c>
      <c r="B4" s="230"/>
      <c r="C4" s="61" t="s">
        <v>73</v>
      </c>
      <c r="D4" s="61" t="s">
        <v>74</v>
      </c>
      <c r="E4" s="61" t="s">
        <v>75</v>
      </c>
      <c r="F4" s="69" t="s">
        <v>76</v>
      </c>
      <c r="G4" s="61" t="s">
        <v>77</v>
      </c>
      <c r="H4" s="61" t="s">
        <v>78</v>
      </c>
      <c r="I4" s="61" t="s">
        <v>79</v>
      </c>
      <c r="J4" s="61" t="s">
        <v>80</v>
      </c>
      <c r="K4" s="70" t="s">
        <v>81</v>
      </c>
      <c r="L4" s="62" t="s">
        <v>82</v>
      </c>
    </row>
    <row r="5" spans="1:12" ht="38.25" customHeight="1" x14ac:dyDescent="0.15">
      <c r="A5" s="231" t="s">
        <v>83</v>
      </c>
      <c r="B5" s="20">
        <f t="shared" ref="B5:L5" si="0">SUM(B7:B11)</f>
        <v>56944307400</v>
      </c>
      <c r="C5" s="20">
        <f t="shared" si="0"/>
        <v>21460796110</v>
      </c>
      <c r="D5" s="20">
        <f t="shared" si="0"/>
        <v>16115522710</v>
      </c>
      <c r="E5" s="20">
        <f t="shared" si="0"/>
        <v>6999950150</v>
      </c>
      <c r="F5" s="20">
        <f t="shared" si="0"/>
        <v>1274910000</v>
      </c>
      <c r="G5" s="20">
        <f t="shared" si="0"/>
        <v>3460631350</v>
      </c>
      <c r="H5" s="20">
        <f t="shared" si="0"/>
        <v>4073453330</v>
      </c>
      <c r="I5" s="20">
        <f t="shared" si="0"/>
        <v>494853710</v>
      </c>
      <c r="J5" s="20">
        <f t="shared" si="0"/>
        <v>3021552140</v>
      </c>
      <c r="K5" s="25">
        <f t="shared" si="0"/>
        <v>21318950</v>
      </c>
      <c r="L5" s="63">
        <f t="shared" si="0"/>
        <v>21318950</v>
      </c>
    </row>
    <row r="6" spans="1:12" ht="21" customHeight="1" x14ac:dyDescent="0.15">
      <c r="A6" s="232"/>
      <c r="B6" s="22">
        <f t="shared" ref="B6:B11" si="1">SUM(C6:L6)</f>
        <v>1</v>
      </c>
      <c r="C6" s="22">
        <f t="shared" ref="C6:L6" si="2">C5/$B$5</f>
        <v>0.37687342405010971</v>
      </c>
      <c r="D6" s="22">
        <f t="shared" si="2"/>
        <v>0.28300498233823457</v>
      </c>
      <c r="E6" s="22">
        <f t="shared" si="2"/>
        <v>0.12292624969216853</v>
      </c>
      <c r="F6" s="22">
        <f t="shared" si="2"/>
        <v>2.2388717296085683E-2</v>
      </c>
      <c r="G6" s="22">
        <f t="shared" si="2"/>
        <v>6.0772208988180615E-2</v>
      </c>
      <c r="H6" s="22">
        <f t="shared" si="2"/>
        <v>7.1533986731744853E-2</v>
      </c>
      <c r="I6" s="22">
        <f t="shared" si="2"/>
        <v>8.690134845682573E-3</v>
      </c>
      <c r="J6" s="22">
        <f t="shared" si="2"/>
        <v>5.3061531133839025E-2</v>
      </c>
      <c r="K6" s="26">
        <f t="shared" si="2"/>
        <v>3.7438246197722653E-4</v>
      </c>
      <c r="L6" s="67">
        <f t="shared" si="2"/>
        <v>3.7438246197722653E-4</v>
      </c>
    </row>
    <row r="7" spans="1:12" ht="37.5" customHeight="1" x14ac:dyDescent="0.15">
      <c r="A7" s="65" t="s">
        <v>84</v>
      </c>
      <c r="B7" s="19">
        <f t="shared" si="1"/>
        <v>7119299400</v>
      </c>
      <c r="C7" s="19">
        <v>2881151960</v>
      </c>
      <c r="D7" s="19"/>
      <c r="E7" s="19">
        <v>2834341600</v>
      </c>
      <c r="F7" s="23"/>
      <c r="G7" s="19">
        <v>509424810</v>
      </c>
      <c r="H7" s="19">
        <v>514456880</v>
      </c>
      <c r="I7" s="19"/>
      <c r="J7" s="19">
        <v>379924150</v>
      </c>
      <c r="K7" s="27"/>
      <c r="L7" s="66"/>
    </row>
    <row r="8" spans="1:12" ht="37.5" customHeight="1" x14ac:dyDescent="0.15">
      <c r="A8" s="65" t="s">
        <v>85</v>
      </c>
      <c r="B8" s="19">
        <f t="shared" si="1"/>
        <v>7119299400</v>
      </c>
      <c r="C8" s="19">
        <v>2244818460</v>
      </c>
      <c r="D8" s="19"/>
      <c r="E8" s="19">
        <v>2196274870</v>
      </c>
      <c r="F8" s="71">
        <v>1274910000</v>
      </c>
      <c r="G8" s="19">
        <v>514148670</v>
      </c>
      <c r="H8" s="19">
        <v>511092400</v>
      </c>
      <c r="I8" s="19"/>
      <c r="J8" s="19">
        <v>378055000</v>
      </c>
      <c r="K8" s="27"/>
      <c r="L8" s="66"/>
    </row>
    <row r="9" spans="1:12" ht="37.5" customHeight="1" x14ac:dyDescent="0.15">
      <c r="A9" s="65" t="s">
        <v>86</v>
      </c>
      <c r="B9" s="19">
        <f t="shared" si="1"/>
        <v>7109211600</v>
      </c>
      <c r="C9" s="19">
        <v>2221736640</v>
      </c>
      <c r="D9" s="19">
        <v>1546752550</v>
      </c>
      <c r="E9" s="19">
        <v>1969333680</v>
      </c>
      <c r="F9" s="19"/>
      <c r="G9" s="19"/>
      <c r="H9" s="19">
        <v>499381660</v>
      </c>
      <c r="I9" s="19">
        <v>494853710</v>
      </c>
      <c r="J9" s="19">
        <v>377153360</v>
      </c>
      <c r="K9" s="27"/>
      <c r="L9" s="66"/>
    </row>
    <row r="10" spans="1:12" ht="37.5" customHeight="1" x14ac:dyDescent="0.15">
      <c r="A10" s="65" t="s">
        <v>87</v>
      </c>
      <c r="B10" s="19">
        <f t="shared" si="1"/>
        <v>7119299400</v>
      </c>
      <c r="C10" s="19">
        <v>2821115000</v>
      </c>
      <c r="D10" s="19">
        <v>2912123070</v>
      </c>
      <c r="E10" s="19"/>
      <c r="F10" s="19"/>
      <c r="G10" s="19">
        <v>490731740</v>
      </c>
      <c r="H10" s="19">
        <v>509599630</v>
      </c>
      <c r="I10" s="19"/>
      <c r="J10" s="19">
        <v>377225680</v>
      </c>
      <c r="K10" s="27">
        <v>4252140</v>
      </c>
      <c r="L10" s="66">
        <v>4252140</v>
      </c>
    </row>
    <row r="11" spans="1:12" ht="37.5" customHeight="1" x14ac:dyDescent="0.15">
      <c r="A11" s="72" t="s">
        <v>88</v>
      </c>
      <c r="B11" s="24">
        <f t="shared" si="1"/>
        <v>28477197600</v>
      </c>
      <c r="C11" s="24">
        <v>11291974050</v>
      </c>
      <c r="D11" s="24">
        <v>11656647090</v>
      </c>
      <c r="E11" s="24"/>
      <c r="F11" s="24"/>
      <c r="G11" s="24">
        <v>1946326130</v>
      </c>
      <c r="H11" s="24">
        <v>2038922760</v>
      </c>
      <c r="I11" s="24"/>
      <c r="J11" s="24">
        <v>1509193950</v>
      </c>
      <c r="K11" s="28">
        <v>17066810</v>
      </c>
      <c r="L11" s="73">
        <v>17066810</v>
      </c>
    </row>
  </sheetData>
  <mergeCells count="3">
    <mergeCell ref="A4:B4"/>
    <mergeCell ref="A5:A6"/>
    <mergeCell ref="A2:L2"/>
  </mergeCells>
  <phoneticPr fontId="5" type="noConversion"/>
  <printOptions horizontalCentered="1" verticalCentered="1"/>
  <pageMargins left="0.74803149606299213" right="0.74803149606299213" top="0.78740157480314965" bottom="0.98425196850393704" header="0.51181102362204722" footer="0.51181102362204722"/>
  <pageSetup paperSize="9" scale="7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3"/>
  <sheetViews>
    <sheetView view="pageBreakPreview" zoomScaleNormal="55" zoomScaleSheetLayoutView="100" workbookViewId="0">
      <selection activeCell="A2" sqref="A2:M2"/>
    </sheetView>
  </sheetViews>
  <sheetFormatPr defaultRowHeight="13.5" x14ac:dyDescent="0.15"/>
  <cols>
    <col min="1" max="1" width="11.5546875" customWidth="1"/>
    <col min="2" max="2" width="14" customWidth="1"/>
    <col min="3" max="6" width="13.6640625" customWidth="1"/>
    <col min="7" max="7" width="13.5546875" customWidth="1"/>
    <col min="8" max="8" width="12.88671875" customWidth="1"/>
    <col min="9" max="13" width="13.6640625" customWidth="1"/>
  </cols>
  <sheetData>
    <row r="2" spans="1:13" ht="25.5" x14ac:dyDescent="0.3">
      <c r="A2" s="234" t="s">
        <v>93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</row>
    <row r="3" spans="1:13" ht="33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9" t="s">
        <v>71</v>
      </c>
    </row>
    <row r="4" spans="1:13" ht="30" customHeight="1" x14ac:dyDescent="0.15">
      <c r="A4" s="229" t="s">
        <v>33</v>
      </c>
      <c r="B4" s="230"/>
      <c r="C4" s="61" t="s">
        <v>2</v>
      </c>
      <c r="D4" s="61" t="s">
        <v>0</v>
      </c>
      <c r="E4" s="76" t="s">
        <v>95</v>
      </c>
      <c r="F4" s="61" t="s">
        <v>98</v>
      </c>
      <c r="G4" s="61" t="s">
        <v>42</v>
      </c>
      <c r="H4" s="61" t="s">
        <v>97</v>
      </c>
      <c r="I4" s="83" t="s">
        <v>102</v>
      </c>
      <c r="J4" s="70" t="s">
        <v>94</v>
      </c>
      <c r="K4" s="61" t="s">
        <v>99</v>
      </c>
      <c r="L4" s="70" t="s">
        <v>103</v>
      </c>
      <c r="M4" s="62" t="s">
        <v>96</v>
      </c>
    </row>
    <row r="5" spans="1:13" ht="38.25" customHeight="1" x14ac:dyDescent="0.15">
      <c r="A5" s="235" t="s">
        <v>41</v>
      </c>
      <c r="B5" s="20">
        <f t="shared" ref="B5:M5" si="0">SUM(B7:B12)</f>
        <v>61069305820</v>
      </c>
      <c r="C5" s="20">
        <f t="shared" si="0"/>
        <v>24337731860</v>
      </c>
      <c r="D5" s="20">
        <f t="shared" si="0"/>
        <v>5166175100</v>
      </c>
      <c r="E5" s="20">
        <f t="shared" si="0"/>
        <v>3584318910</v>
      </c>
      <c r="F5" s="20">
        <f t="shared" si="0"/>
        <v>1388165850</v>
      </c>
      <c r="G5" s="20">
        <f t="shared" si="0"/>
        <v>5706938350</v>
      </c>
      <c r="H5" s="20">
        <f t="shared" si="0"/>
        <v>591797640</v>
      </c>
      <c r="I5" s="86">
        <f t="shared" si="0"/>
        <v>453552420</v>
      </c>
      <c r="J5" s="25">
        <f t="shared" si="0"/>
        <v>2896800700</v>
      </c>
      <c r="K5" s="20">
        <f t="shared" si="0"/>
        <v>16457037480</v>
      </c>
      <c r="L5" s="25">
        <f t="shared" si="0"/>
        <v>482491380</v>
      </c>
      <c r="M5" s="63">
        <f t="shared" si="0"/>
        <v>4296130</v>
      </c>
    </row>
    <row r="6" spans="1:13" ht="21" customHeight="1" x14ac:dyDescent="0.15">
      <c r="A6" s="236"/>
      <c r="B6" s="22">
        <f t="shared" ref="B6:B12" si="1">SUM(C6:M6)</f>
        <v>0.99999999999999989</v>
      </c>
      <c r="C6" s="22">
        <f t="shared" ref="C6:M6" si="2">C5/$B$5</f>
        <v>0.3985264206495937</v>
      </c>
      <c r="D6" s="22">
        <f t="shared" si="2"/>
        <v>8.4595281224043237E-2</v>
      </c>
      <c r="E6" s="22">
        <f t="shared" si="2"/>
        <v>5.869264210345989E-2</v>
      </c>
      <c r="F6" s="22">
        <f t="shared" si="2"/>
        <v>2.2730991147853857E-2</v>
      </c>
      <c r="G6" s="22">
        <f t="shared" si="2"/>
        <v>9.345019193145955E-2</v>
      </c>
      <c r="H6" s="22">
        <f t="shared" si="2"/>
        <v>9.6905905848071426E-3</v>
      </c>
      <c r="I6" s="22">
        <f t="shared" si="2"/>
        <v>7.4268474794331628E-3</v>
      </c>
      <c r="J6" s="22">
        <f t="shared" si="2"/>
        <v>4.7434642675294784E-2</v>
      </c>
      <c r="K6" s="22">
        <f t="shared" si="2"/>
        <v>0.26948132550428261</v>
      </c>
      <c r="L6" s="26">
        <f t="shared" si="2"/>
        <v>7.9007182662617671E-3</v>
      </c>
      <c r="M6" s="67">
        <f t="shared" si="2"/>
        <v>7.0348433510325427E-5</v>
      </c>
    </row>
    <row r="7" spans="1:13" ht="37.5" customHeight="1" x14ac:dyDescent="0.15">
      <c r="A7" s="78" t="s">
        <v>23</v>
      </c>
      <c r="B7" s="19">
        <f t="shared" si="1"/>
        <v>7119299400</v>
      </c>
      <c r="C7" s="19">
        <v>2831085540</v>
      </c>
      <c r="D7" s="19"/>
      <c r="E7" s="77">
        <v>390334000</v>
      </c>
      <c r="F7" s="19"/>
      <c r="G7" s="19">
        <v>509995520</v>
      </c>
      <c r="H7" s="19">
        <v>4296130</v>
      </c>
      <c r="I7" s="19"/>
      <c r="J7" s="19">
        <v>2896800700</v>
      </c>
      <c r="K7" s="19"/>
      <c r="L7" s="27">
        <v>482491380</v>
      </c>
      <c r="M7" s="66">
        <v>4296130</v>
      </c>
    </row>
    <row r="8" spans="1:13" ht="37.5" customHeight="1" x14ac:dyDescent="0.15">
      <c r="A8" s="78" t="s">
        <v>101</v>
      </c>
      <c r="B8" s="19">
        <f t="shared" si="1"/>
        <v>28477197600</v>
      </c>
      <c r="C8" s="19">
        <v>11773369790</v>
      </c>
      <c r="D8" s="19"/>
      <c r="E8" s="71">
        <v>1615124640</v>
      </c>
      <c r="F8" s="19">
        <v>63754920</v>
      </c>
      <c r="G8" s="19">
        <v>2078754360</v>
      </c>
      <c r="H8" s="19">
        <v>21251640</v>
      </c>
      <c r="I8" s="19"/>
      <c r="J8" s="23"/>
      <c r="K8" s="19">
        <v>12924942250</v>
      </c>
      <c r="L8" s="27"/>
      <c r="M8" s="66"/>
    </row>
    <row r="9" spans="1:13" ht="37.5" customHeight="1" x14ac:dyDescent="0.15">
      <c r="A9" s="78" t="s">
        <v>100</v>
      </c>
      <c r="B9" s="19">
        <f t="shared" si="1"/>
        <v>2847719760</v>
      </c>
      <c r="C9" s="19">
        <v>475176850</v>
      </c>
      <c r="D9" s="19"/>
      <c r="E9" s="19"/>
      <c r="F9" s="19"/>
      <c r="G9" s="19">
        <v>1779824850</v>
      </c>
      <c r="H9" s="19"/>
      <c r="I9" s="19"/>
      <c r="J9" s="23"/>
      <c r="K9" s="19">
        <v>592718060</v>
      </c>
      <c r="L9" s="27"/>
      <c r="M9" s="66"/>
    </row>
    <row r="10" spans="1:13" ht="37.5" customHeight="1" x14ac:dyDescent="0.15">
      <c r="A10" s="78" t="s">
        <v>24</v>
      </c>
      <c r="B10" s="19">
        <f t="shared" si="1"/>
        <v>7559207000</v>
      </c>
      <c r="C10" s="19">
        <v>3013437880</v>
      </c>
      <c r="D10" s="19"/>
      <c r="E10" s="19">
        <v>512123210</v>
      </c>
      <c r="F10" s="19">
        <v>285366190</v>
      </c>
      <c r="G10" s="19">
        <v>472002460</v>
      </c>
      <c r="H10" s="19">
        <v>185715950</v>
      </c>
      <c r="I10" s="19">
        <v>151184140</v>
      </c>
      <c r="J10" s="19"/>
      <c r="K10" s="19">
        <v>2939377170</v>
      </c>
      <c r="L10" s="27"/>
      <c r="M10" s="66"/>
    </row>
    <row r="11" spans="1:13" ht="37.5" customHeight="1" x14ac:dyDescent="0.15">
      <c r="A11" s="79" t="s">
        <v>25</v>
      </c>
      <c r="B11" s="19">
        <f t="shared" si="1"/>
        <v>7508934060</v>
      </c>
      <c r="C11" s="21">
        <v>3121970900</v>
      </c>
      <c r="D11" s="21">
        <v>2584217050</v>
      </c>
      <c r="E11" s="21">
        <v>533118530</v>
      </c>
      <c r="F11" s="21">
        <v>519522370</v>
      </c>
      <c r="G11" s="21">
        <v>408814110</v>
      </c>
      <c r="H11" s="19">
        <v>190106960</v>
      </c>
      <c r="I11" s="19">
        <v>151184140</v>
      </c>
      <c r="J11" s="19"/>
      <c r="K11" s="21"/>
      <c r="L11" s="81"/>
      <c r="M11" s="84"/>
    </row>
    <row r="12" spans="1:13" ht="37.5" customHeight="1" thickBot="1" x14ac:dyDescent="0.2">
      <c r="A12" s="80" t="s">
        <v>26</v>
      </c>
      <c r="B12" s="75">
        <f t="shared" si="1"/>
        <v>7556948000</v>
      </c>
      <c r="C12" s="75">
        <v>3122690900</v>
      </c>
      <c r="D12" s="75">
        <v>2581958050</v>
      </c>
      <c r="E12" s="75">
        <v>533618530</v>
      </c>
      <c r="F12" s="75">
        <v>519522370</v>
      </c>
      <c r="G12" s="75">
        <v>457547050</v>
      </c>
      <c r="H12" s="75">
        <v>190426960</v>
      </c>
      <c r="I12" s="75">
        <v>151184140</v>
      </c>
      <c r="J12" s="82"/>
      <c r="K12" s="75"/>
      <c r="L12" s="82"/>
      <c r="M12" s="85"/>
    </row>
    <row r="13" spans="1:13" x14ac:dyDescent="0.15">
      <c r="I13" s="68"/>
    </row>
  </sheetData>
  <mergeCells count="3">
    <mergeCell ref="A4:B4"/>
    <mergeCell ref="A5:A6"/>
    <mergeCell ref="A2:M2"/>
  </mergeCells>
  <phoneticPr fontId="5" type="noConversion"/>
  <printOptions horizontalCentered="1" verticalCentered="1"/>
  <pageMargins left="0.74803149606299213" right="0.74803149606299213" top="0.78740157480314965" bottom="0.98425196850393704" header="0.51181102362204722" footer="0.51181102362204722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1"/>
  <sheetViews>
    <sheetView view="pageBreakPreview" zoomScaleNormal="100" zoomScaleSheetLayoutView="100" workbookViewId="0">
      <selection activeCell="A2" sqref="A2:I2"/>
    </sheetView>
  </sheetViews>
  <sheetFormatPr defaultRowHeight="13.5" x14ac:dyDescent="0.15"/>
  <cols>
    <col min="1" max="1" width="11.5546875" customWidth="1"/>
    <col min="2" max="2" width="14" customWidth="1"/>
    <col min="3" max="6" width="13.6640625" customWidth="1"/>
    <col min="7" max="7" width="13.5546875" customWidth="1"/>
    <col min="8" max="8" width="12.88671875" customWidth="1"/>
    <col min="9" max="9" width="13.6640625" customWidth="1"/>
  </cols>
  <sheetData>
    <row r="2" spans="1:9" ht="25.5" x14ac:dyDescent="0.3">
      <c r="A2" s="234" t="s">
        <v>104</v>
      </c>
      <c r="B2" s="234"/>
      <c r="C2" s="234"/>
      <c r="D2" s="234"/>
      <c r="E2" s="234"/>
      <c r="F2" s="234"/>
      <c r="G2" s="234"/>
      <c r="H2" s="234"/>
      <c r="I2" s="234"/>
    </row>
    <row r="3" spans="1:9" ht="33" customHeight="1" thickBo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30" customHeight="1" x14ac:dyDescent="0.15">
      <c r="A4" s="229" t="s">
        <v>33</v>
      </c>
      <c r="B4" s="230"/>
      <c r="C4" s="61" t="s">
        <v>2</v>
      </c>
      <c r="D4" s="61" t="s">
        <v>0</v>
      </c>
      <c r="E4" s="76" t="s">
        <v>95</v>
      </c>
      <c r="F4" s="61" t="s">
        <v>98</v>
      </c>
      <c r="G4" s="61" t="s">
        <v>6</v>
      </c>
      <c r="H4" s="61" t="s">
        <v>82</v>
      </c>
      <c r="I4" s="62" t="s">
        <v>102</v>
      </c>
    </row>
    <row r="5" spans="1:9" ht="38.25" customHeight="1" x14ac:dyDescent="0.15">
      <c r="A5" s="235" t="s">
        <v>34</v>
      </c>
      <c r="B5" s="20">
        <f t="shared" ref="B5:I5" si="0">SUM(B7:B10)</f>
        <v>30955785890</v>
      </c>
      <c r="C5" s="20">
        <f t="shared" si="0"/>
        <v>12749430490</v>
      </c>
      <c r="D5" s="20">
        <f t="shared" si="0"/>
        <v>10603423600</v>
      </c>
      <c r="E5" s="20">
        <f t="shared" si="0"/>
        <v>2180312960</v>
      </c>
      <c r="F5" s="20">
        <f t="shared" si="0"/>
        <v>2078924940</v>
      </c>
      <c r="G5" s="20">
        <f t="shared" si="0"/>
        <v>1871755610</v>
      </c>
      <c r="H5" s="20">
        <f t="shared" si="0"/>
        <v>756110590</v>
      </c>
      <c r="I5" s="90">
        <f t="shared" si="0"/>
        <v>715827700</v>
      </c>
    </row>
    <row r="6" spans="1:9" ht="21" customHeight="1" x14ac:dyDescent="0.15">
      <c r="A6" s="236"/>
      <c r="B6" s="22">
        <f>SUM(C6:I6)</f>
        <v>1</v>
      </c>
      <c r="C6" s="22">
        <f t="shared" ref="C6:I6" si="1">C5/$B$5</f>
        <v>0.41185937050038174</v>
      </c>
      <c r="D6" s="22">
        <f t="shared" si="1"/>
        <v>0.34253446634108375</v>
      </c>
      <c r="E6" s="22">
        <f t="shared" si="1"/>
        <v>7.0433132201768181E-2</v>
      </c>
      <c r="F6" s="22">
        <f t="shared" si="1"/>
        <v>6.71578795443077E-2</v>
      </c>
      <c r="G6" s="22">
        <f>G5/$B$5</f>
        <v>6.0465452780013397E-2</v>
      </c>
      <c r="H6" s="22">
        <f t="shared" si="1"/>
        <v>2.4425501348497667E-2</v>
      </c>
      <c r="I6" s="67">
        <f t="shared" si="1"/>
        <v>2.3124197283947552E-2</v>
      </c>
    </row>
    <row r="7" spans="1:9" ht="37.5" customHeight="1" x14ac:dyDescent="0.15">
      <c r="A7" s="78" t="s">
        <v>23</v>
      </c>
      <c r="B7" s="19">
        <f>SUM(C7:I7)</f>
        <v>7748187170</v>
      </c>
      <c r="C7" s="19">
        <v>3201554540</v>
      </c>
      <c r="D7" s="19">
        <v>2647041500</v>
      </c>
      <c r="E7" s="77">
        <v>547480250</v>
      </c>
      <c r="F7" s="19">
        <v>532742100</v>
      </c>
      <c r="G7" s="19">
        <v>469130530</v>
      </c>
      <c r="H7" s="19">
        <v>195274510</v>
      </c>
      <c r="I7" s="66">
        <v>154963740</v>
      </c>
    </row>
    <row r="8" spans="1:9" ht="37.5" customHeight="1" x14ac:dyDescent="0.15">
      <c r="A8" s="78" t="s">
        <v>24</v>
      </c>
      <c r="B8" s="19">
        <f>SUM(C8:I8)</f>
        <v>7748187170</v>
      </c>
      <c r="C8" s="19">
        <v>3187625190</v>
      </c>
      <c r="D8" s="19">
        <v>2648451880</v>
      </c>
      <c r="E8" s="19">
        <v>545747070</v>
      </c>
      <c r="F8" s="19">
        <v>517204860</v>
      </c>
      <c r="G8" s="19">
        <v>467693220</v>
      </c>
      <c r="H8" s="19">
        <v>194505560</v>
      </c>
      <c r="I8" s="66">
        <v>186959390</v>
      </c>
    </row>
    <row r="9" spans="1:9" ht="37.5" customHeight="1" x14ac:dyDescent="0.15">
      <c r="A9" s="79" t="s">
        <v>25</v>
      </c>
      <c r="B9" s="19">
        <f>SUM(C9:I9)</f>
        <v>7711232550</v>
      </c>
      <c r="C9" s="21">
        <v>3184194860</v>
      </c>
      <c r="D9" s="21">
        <v>2650675910</v>
      </c>
      <c r="E9" s="21">
        <v>546279360</v>
      </c>
      <c r="F9" s="21">
        <v>499524830</v>
      </c>
      <c r="G9" s="21">
        <v>467457080</v>
      </c>
      <c r="H9" s="19">
        <v>176111540</v>
      </c>
      <c r="I9" s="66">
        <v>186988970</v>
      </c>
    </row>
    <row r="10" spans="1:9" ht="37.5" customHeight="1" thickBot="1" x14ac:dyDescent="0.2">
      <c r="A10" s="80" t="s">
        <v>26</v>
      </c>
      <c r="B10" s="75">
        <f>SUM(C10:I10)</f>
        <v>7748179000</v>
      </c>
      <c r="C10" s="75">
        <v>3176055900</v>
      </c>
      <c r="D10" s="75">
        <v>2657254310</v>
      </c>
      <c r="E10" s="75">
        <v>540806280</v>
      </c>
      <c r="F10" s="75">
        <v>529453150</v>
      </c>
      <c r="G10" s="75">
        <v>467474780</v>
      </c>
      <c r="H10" s="75">
        <v>190218980</v>
      </c>
      <c r="I10" s="85">
        <v>186915600</v>
      </c>
    </row>
    <row r="11" spans="1:9" x14ac:dyDescent="0.15">
      <c r="I11" s="68"/>
    </row>
  </sheetData>
  <mergeCells count="3">
    <mergeCell ref="A2:I2"/>
    <mergeCell ref="A4:B4"/>
    <mergeCell ref="A5:A6"/>
  </mergeCells>
  <phoneticPr fontId="5" type="noConversion"/>
  <printOptions horizontalCentered="1" verticalCentered="1"/>
  <pageMargins left="0.74803149606299213" right="0.74803149606299213" top="0.78740157480314965" bottom="0.98425196850393704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25</vt:i4>
      </vt:variant>
      <vt:variant>
        <vt:lpstr>이름이 지정된 범위</vt:lpstr>
      </vt:variant>
      <vt:variant>
        <vt:i4>7</vt:i4>
      </vt:variant>
    </vt:vector>
  </HeadingPairs>
  <TitlesOfParts>
    <vt:vector size="32" baseType="lpstr"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'2001'!Print_Area</vt:lpstr>
      <vt:lpstr>'2002'!Print_Area</vt:lpstr>
      <vt:lpstr>'2003'!Print_Area</vt:lpstr>
      <vt:lpstr>'2018'!Print_Area</vt:lpstr>
      <vt:lpstr>'2019'!Print_Area</vt:lpstr>
      <vt:lpstr>'2024'!Print_Area</vt:lpstr>
      <vt:lpstr>'2025'!Print_Area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정치자금과</dc:creator>
  <cp:lastModifiedBy>nec</cp:lastModifiedBy>
  <cp:lastPrinted>2024-06-19T02:03:01Z</cp:lastPrinted>
  <dcterms:created xsi:type="dcterms:W3CDTF">2002-03-16T04:01:31Z</dcterms:created>
  <dcterms:modified xsi:type="dcterms:W3CDTF">2025-12-01T00:31:33Z</dcterms:modified>
</cp:coreProperties>
</file>